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7020"/>
  </bookViews>
  <sheets>
    <sheet name="MT EMPLEADOS FIJOS NOV.2022" sheetId="5" r:id="rId1"/>
    <sheet name="Hoja1" sheetId="6" r:id="rId2"/>
  </sheets>
  <definedNames>
    <definedName name="_xlnm._FilterDatabase" localSheetId="0" hidden="1">'MT EMPLEADOS FIJOS NOV.2022'!$A$3:$T$890</definedName>
    <definedName name="_xlnm.Print_Area" localSheetId="0">'MT EMPLEADOS FIJOS NOV.2022'!$A$1:$T$915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45" i="5" l="1"/>
  <c r="S45" i="5" s="1"/>
  <c r="P45" i="5"/>
  <c r="K45" i="5"/>
  <c r="L45" i="5"/>
  <c r="N45" i="5"/>
  <c r="R45" i="5"/>
  <c r="P549" i="5" l="1"/>
  <c r="Q549" i="5"/>
  <c r="S549" i="5"/>
  <c r="K549" i="5"/>
  <c r="L549" i="5"/>
  <c r="N549" i="5"/>
  <c r="R549" i="5" l="1"/>
  <c r="Q266" i="5"/>
  <c r="S266" i="5" s="1"/>
  <c r="P266" i="5"/>
  <c r="K266" i="5"/>
  <c r="L266" i="5"/>
  <c r="N266" i="5"/>
  <c r="R266" i="5" l="1"/>
  <c r="Q27" i="5"/>
  <c r="S27" i="5" s="1"/>
  <c r="P27" i="5"/>
  <c r="N27" i="5"/>
  <c r="L27" i="5"/>
  <c r="K27" i="5"/>
  <c r="Q26" i="5"/>
  <c r="S26" i="5" s="1"/>
  <c r="P26" i="5"/>
  <c r="N26" i="5"/>
  <c r="L26" i="5"/>
  <c r="K26" i="5"/>
  <c r="R27" i="5" l="1"/>
  <c r="R26" i="5"/>
  <c r="L25" i="5"/>
  <c r="K863" i="5" l="1"/>
  <c r="Q745" i="5" l="1"/>
  <c r="S745" i="5" s="1"/>
  <c r="P745" i="5"/>
  <c r="N745" i="5"/>
  <c r="Q744" i="5"/>
  <c r="S744" i="5" s="1"/>
  <c r="P744" i="5"/>
  <c r="N744" i="5"/>
  <c r="L745" i="5"/>
  <c r="K745" i="5"/>
  <c r="K744" i="5"/>
  <c r="L744" i="5"/>
  <c r="R744" i="5" l="1"/>
  <c r="R745" i="5"/>
  <c r="P843" i="5" l="1"/>
  <c r="Q843" i="5"/>
  <c r="S843" i="5" s="1"/>
  <c r="K843" i="5"/>
  <c r="L843" i="5"/>
  <c r="N843" i="5"/>
  <c r="Q548" i="5"/>
  <c r="S548" i="5" s="1"/>
  <c r="P548" i="5"/>
  <c r="K548" i="5"/>
  <c r="L548" i="5"/>
  <c r="N548" i="5"/>
  <c r="R843" i="5" l="1"/>
  <c r="R548" i="5"/>
  <c r="Q187" i="5"/>
  <c r="S187" i="5" s="1"/>
  <c r="P187" i="5"/>
  <c r="N187" i="5"/>
  <c r="L187" i="5"/>
  <c r="K187" i="5"/>
  <c r="Q265" i="5"/>
  <c r="S265" i="5" s="1"/>
  <c r="P265" i="5"/>
  <c r="K265" i="5"/>
  <c r="L265" i="5"/>
  <c r="N265" i="5"/>
  <c r="Q241" i="5"/>
  <c r="S241" i="5" s="1"/>
  <c r="P241" i="5"/>
  <c r="N241" i="5"/>
  <c r="L241" i="5"/>
  <c r="K241" i="5"/>
  <c r="Q240" i="5"/>
  <c r="S240" i="5" s="1"/>
  <c r="P240" i="5"/>
  <c r="N240" i="5"/>
  <c r="L240" i="5"/>
  <c r="K240" i="5"/>
  <c r="R265" i="5" l="1"/>
  <c r="R187" i="5"/>
  <c r="R241" i="5"/>
  <c r="R240" i="5"/>
  <c r="Q361" i="5" l="1"/>
  <c r="S361" i="5" s="1"/>
  <c r="P361" i="5"/>
  <c r="N361" i="5"/>
  <c r="L361" i="5"/>
  <c r="K361" i="5"/>
  <c r="R361" i="5" l="1"/>
  <c r="Q25" i="5" l="1"/>
  <c r="S25" i="5" s="1"/>
  <c r="P25" i="5"/>
  <c r="K25" i="5"/>
  <c r="N25" i="5"/>
  <c r="R25" i="5" l="1"/>
  <c r="P755" i="5"/>
  <c r="Q755" i="5"/>
  <c r="S755" i="5" s="1"/>
  <c r="K755" i="5"/>
  <c r="L755" i="5"/>
  <c r="N755" i="5"/>
  <c r="P53" i="5"/>
  <c r="Q53" i="5"/>
  <c r="S53" i="5" s="1"/>
  <c r="K53" i="5"/>
  <c r="L53" i="5"/>
  <c r="N53" i="5"/>
  <c r="Q512" i="5"/>
  <c r="S512" i="5" s="1"/>
  <c r="P512" i="5"/>
  <c r="N512" i="5"/>
  <c r="L512" i="5"/>
  <c r="K512" i="5"/>
  <c r="Q158" i="5"/>
  <c r="S158" i="5" s="1"/>
  <c r="P158" i="5"/>
  <c r="N158" i="5"/>
  <c r="L158" i="5"/>
  <c r="K158" i="5"/>
  <c r="Q786" i="5"/>
  <c r="P786" i="5"/>
  <c r="N786" i="5"/>
  <c r="L786" i="5"/>
  <c r="K786" i="5"/>
  <c r="K785" i="5"/>
  <c r="K784" i="5"/>
  <c r="Q785" i="5"/>
  <c r="P785" i="5"/>
  <c r="N785" i="5"/>
  <c r="L785" i="5"/>
  <c r="R785" i="5" l="1"/>
  <c r="R755" i="5"/>
  <c r="R512" i="5"/>
  <c r="R53" i="5"/>
  <c r="R158" i="5"/>
  <c r="R786" i="5"/>
  <c r="P511" i="5"/>
  <c r="Q511" i="5"/>
  <c r="S511" i="5" s="1"/>
  <c r="K511" i="5"/>
  <c r="L511" i="5"/>
  <c r="N511" i="5"/>
  <c r="P810" i="5"/>
  <c r="Q810" i="5"/>
  <c r="S810" i="5" s="1"/>
  <c r="K810" i="5"/>
  <c r="L810" i="5"/>
  <c r="N810" i="5"/>
  <c r="P387" i="5"/>
  <c r="Q387" i="5"/>
  <c r="S387" i="5" s="1"/>
  <c r="K387" i="5"/>
  <c r="L387" i="5"/>
  <c r="N387" i="5"/>
  <c r="P202" i="5"/>
  <c r="Q202" i="5"/>
  <c r="S202" i="5" s="1"/>
  <c r="K202" i="5"/>
  <c r="L202" i="5"/>
  <c r="N202" i="5"/>
  <c r="P186" i="5"/>
  <c r="Q186" i="5"/>
  <c r="S186" i="5" s="1"/>
  <c r="K186" i="5"/>
  <c r="L186" i="5"/>
  <c r="N186" i="5"/>
  <c r="P201" i="5"/>
  <c r="Q201" i="5"/>
  <c r="S201" i="5" s="1"/>
  <c r="K201" i="5"/>
  <c r="L201" i="5"/>
  <c r="N201" i="5"/>
  <c r="Q200" i="5"/>
  <c r="S200" i="5" s="1"/>
  <c r="Q199" i="5"/>
  <c r="S199" i="5" s="1"/>
  <c r="Q198" i="5"/>
  <c r="S198" i="5" s="1"/>
  <c r="Q197" i="5"/>
  <c r="S197" i="5" s="1"/>
  <c r="P200" i="5"/>
  <c r="P199" i="5"/>
  <c r="N200" i="5"/>
  <c r="L200" i="5"/>
  <c r="K200" i="5"/>
  <c r="P239" i="5"/>
  <c r="Q239" i="5"/>
  <c r="S239" i="5" s="1"/>
  <c r="K239" i="5"/>
  <c r="L239" i="5"/>
  <c r="N239" i="5"/>
  <c r="K199" i="5"/>
  <c r="L199" i="5"/>
  <c r="N199" i="5"/>
  <c r="P198" i="5"/>
  <c r="K198" i="5"/>
  <c r="L198" i="5"/>
  <c r="N198" i="5"/>
  <c r="P197" i="5"/>
  <c r="K197" i="5"/>
  <c r="L197" i="5"/>
  <c r="N197" i="5"/>
  <c r="P362" i="5"/>
  <c r="Q362" i="5"/>
  <c r="S362" i="5" s="1"/>
  <c r="K362" i="5"/>
  <c r="L362" i="5"/>
  <c r="N362" i="5"/>
  <c r="K24" i="5"/>
  <c r="R511" i="5" l="1"/>
  <c r="R810" i="5"/>
  <c r="R387" i="5"/>
  <c r="R201" i="5"/>
  <c r="R186" i="5"/>
  <c r="R202" i="5"/>
  <c r="R239" i="5"/>
  <c r="R200" i="5"/>
  <c r="R199" i="5"/>
  <c r="R362" i="5"/>
  <c r="R198" i="5"/>
  <c r="R197" i="5"/>
  <c r="Q365" i="5"/>
  <c r="S365" i="5" s="1"/>
  <c r="P365" i="5"/>
  <c r="N365" i="5"/>
  <c r="L365" i="5"/>
  <c r="K365" i="5"/>
  <c r="K366" i="5"/>
  <c r="L366" i="5"/>
  <c r="N366" i="5"/>
  <c r="P366" i="5"/>
  <c r="Q366" i="5"/>
  <c r="S366" i="5" s="1"/>
  <c r="P52" i="5"/>
  <c r="Q52" i="5"/>
  <c r="S52" i="5" s="1"/>
  <c r="K52" i="5"/>
  <c r="L52" i="5"/>
  <c r="N52" i="5"/>
  <c r="R365" i="5" l="1"/>
  <c r="R52" i="5"/>
  <c r="R366" i="5"/>
  <c r="Q271" i="5"/>
  <c r="S271" i="5" s="1"/>
  <c r="P271" i="5"/>
  <c r="N271" i="5"/>
  <c r="L271" i="5"/>
  <c r="K271" i="5"/>
  <c r="Q38" i="5"/>
  <c r="S38" i="5" s="1"/>
  <c r="P38" i="5"/>
  <c r="K38" i="5"/>
  <c r="L38" i="5"/>
  <c r="N38" i="5"/>
  <c r="Q196" i="5"/>
  <c r="S196" i="5" s="1"/>
  <c r="P196" i="5"/>
  <c r="N196" i="5"/>
  <c r="L196" i="5"/>
  <c r="K196" i="5"/>
  <c r="Q195" i="5"/>
  <c r="S195" i="5" s="1"/>
  <c r="P195" i="5"/>
  <c r="N195" i="5"/>
  <c r="L195" i="5"/>
  <c r="K195" i="5"/>
  <c r="Q194" i="5"/>
  <c r="S194" i="5" s="1"/>
  <c r="P194" i="5"/>
  <c r="N194" i="5"/>
  <c r="L194" i="5"/>
  <c r="K194" i="5"/>
  <c r="Q193" i="5"/>
  <c r="S193" i="5" s="1"/>
  <c r="P193" i="5"/>
  <c r="N193" i="5"/>
  <c r="L193" i="5"/>
  <c r="K193" i="5"/>
  <c r="Q192" i="5"/>
  <c r="S192" i="5" s="1"/>
  <c r="P192" i="5"/>
  <c r="N192" i="5"/>
  <c r="L192" i="5"/>
  <c r="K192" i="5"/>
  <c r="R194" i="5" l="1"/>
  <c r="R271" i="5"/>
  <c r="R38" i="5"/>
  <c r="R193" i="5"/>
  <c r="R192" i="5"/>
  <c r="R196" i="5"/>
  <c r="R195" i="5"/>
  <c r="Q337" i="5"/>
  <c r="S337" i="5" s="1"/>
  <c r="P337" i="5"/>
  <c r="N337" i="5"/>
  <c r="L337" i="5"/>
  <c r="K337" i="5"/>
  <c r="R337" i="5" l="1"/>
  <c r="P876" i="5"/>
  <c r="Q876" i="5"/>
  <c r="S876" i="5" s="1"/>
  <c r="K876" i="5"/>
  <c r="L876" i="5"/>
  <c r="N876" i="5"/>
  <c r="R876" i="5" l="1"/>
  <c r="Q51" i="5"/>
  <c r="S51" i="5" s="1"/>
  <c r="P51" i="5"/>
  <c r="K51" i="5"/>
  <c r="L51" i="5"/>
  <c r="N51" i="5"/>
  <c r="Q520" i="5"/>
  <c r="S520" i="5" s="1"/>
  <c r="P520" i="5"/>
  <c r="N520" i="5"/>
  <c r="L520" i="5"/>
  <c r="K520" i="5"/>
  <c r="Q750" i="5"/>
  <c r="S750" i="5" s="1"/>
  <c r="P750" i="5"/>
  <c r="N750" i="5"/>
  <c r="L750" i="5"/>
  <c r="K750" i="5"/>
  <c r="Q324" i="5"/>
  <c r="S324" i="5" s="1"/>
  <c r="Q694" i="5"/>
  <c r="S694" i="5" s="1"/>
  <c r="K324" i="5"/>
  <c r="L324" i="5"/>
  <c r="N324" i="5"/>
  <c r="P324" i="5"/>
  <c r="P694" i="5"/>
  <c r="K694" i="5"/>
  <c r="L694" i="5"/>
  <c r="N694" i="5"/>
  <c r="P842" i="5"/>
  <c r="Q842" i="5"/>
  <c r="S842" i="5" s="1"/>
  <c r="K842" i="5"/>
  <c r="L842" i="5"/>
  <c r="N842" i="5"/>
  <c r="Q816" i="5"/>
  <c r="S816" i="5" s="1"/>
  <c r="P816" i="5"/>
  <c r="N816" i="5"/>
  <c r="L816" i="5"/>
  <c r="K816" i="5"/>
  <c r="Q383" i="5"/>
  <c r="S383" i="5" s="1"/>
  <c r="P383" i="5"/>
  <c r="N383" i="5"/>
  <c r="L383" i="5"/>
  <c r="K383" i="5"/>
  <c r="Q191" i="5"/>
  <c r="S191" i="5" s="1"/>
  <c r="P191" i="5"/>
  <c r="N191" i="5"/>
  <c r="L191" i="5"/>
  <c r="K191" i="5"/>
  <c r="Q190" i="5"/>
  <c r="S190" i="5" s="1"/>
  <c r="P190" i="5"/>
  <c r="N190" i="5"/>
  <c r="L190" i="5"/>
  <c r="K190" i="5"/>
  <c r="K203" i="5"/>
  <c r="L203" i="5"/>
  <c r="N203" i="5"/>
  <c r="P203" i="5"/>
  <c r="Q203" i="5"/>
  <c r="S203" i="5" s="1"/>
  <c r="K204" i="5"/>
  <c r="L204" i="5"/>
  <c r="N204" i="5"/>
  <c r="P204" i="5"/>
  <c r="Q204" i="5"/>
  <c r="S204" i="5" s="1"/>
  <c r="P264" i="5"/>
  <c r="Q264" i="5"/>
  <c r="S264" i="5" s="1"/>
  <c r="K264" i="5"/>
  <c r="L264" i="5"/>
  <c r="N264" i="5"/>
  <c r="S77" i="5"/>
  <c r="N77" i="5"/>
  <c r="L77" i="5"/>
  <c r="K77" i="5"/>
  <c r="R520" i="5" l="1"/>
  <c r="R750" i="5"/>
  <c r="R51" i="5"/>
  <c r="R324" i="5"/>
  <c r="R816" i="5"/>
  <c r="R694" i="5"/>
  <c r="R842" i="5"/>
  <c r="R383" i="5"/>
  <c r="R191" i="5"/>
  <c r="R190" i="5"/>
  <c r="R204" i="5"/>
  <c r="R203" i="5"/>
  <c r="R77" i="5"/>
  <c r="R264" i="5"/>
  <c r="Q800" i="5"/>
  <c r="S800" i="5" s="1"/>
  <c r="P800" i="5"/>
  <c r="Q226" i="5"/>
  <c r="S226" i="5" s="1"/>
  <c r="Q214" i="5"/>
  <c r="S214" i="5" s="1"/>
  <c r="Q282" i="5" l="1"/>
  <c r="S282" i="5" s="1"/>
  <c r="P282" i="5"/>
  <c r="N282" i="5"/>
  <c r="L282" i="5"/>
  <c r="K282" i="5"/>
  <c r="Q382" i="5"/>
  <c r="S382" i="5" s="1"/>
  <c r="Q381" i="5"/>
  <c r="S381" i="5" s="1"/>
  <c r="Q323" i="5"/>
  <c r="S323" i="5" s="1"/>
  <c r="P323" i="5"/>
  <c r="K323" i="5"/>
  <c r="L323" i="5"/>
  <c r="N323" i="5"/>
  <c r="Q554" i="5"/>
  <c r="S554" i="5" s="1"/>
  <c r="P554" i="5"/>
  <c r="N554" i="5"/>
  <c r="L554" i="5"/>
  <c r="K554" i="5"/>
  <c r="S76" i="5"/>
  <c r="K76" i="5"/>
  <c r="L76" i="5"/>
  <c r="N76" i="5"/>
  <c r="Q877" i="5"/>
  <c r="S877" i="5" s="1"/>
  <c r="P877" i="5"/>
  <c r="K877" i="5"/>
  <c r="L877" i="5"/>
  <c r="N877" i="5"/>
  <c r="R282" i="5" l="1"/>
  <c r="R323" i="5"/>
  <c r="R554" i="5"/>
  <c r="R76" i="5"/>
  <c r="R877" i="5"/>
  <c r="K729" i="5" l="1"/>
  <c r="L729" i="5"/>
  <c r="N729" i="5"/>
  <c r="P729" i="5"/>
  <c r="Q729" i="5"/>
  <c r="S729" i="5" s="1"/>
  <c r="R729" i="5" l="1"/>
  <c r="G890" i="5"/>
  <c r="L483" i="5"/>
  <c r="K483" i="5"/>
  <c r="L536" i="5"/>
  <c r="K536" i="5"/>
  <c r="L535" i="5"/>
  <c r="K535" i="5"/>
  <c r="L534" i="5"/>
  <c r="K534" i="5"/>
  <c r="L533" i="5"/>
  <c r="K533" i="5"/>
  <c r="L532" i="5"/>
  <c r="K532" i="5"/>
  <c r="L531" i="5"/>
  <c r="K531" i="5"/>
  <c r="L530" i="5"/>
  <c r="K530" i="5"/>
  <c r="L527" i="5"/>
  <c r="K527" i="5"/>
  <c r="L526" i="5"/>
  <c r="K526" i="5"/>
  <c r="L529" i="5"/>
  <c r="K529" i="5"/>
  <c r="Q591" i="5" l="1"/>
  <c r="S591" i="5" s="1"/>
  <c r="P591" i="5"/>
  <c r="N591" i="5"/>
  <c r="L591" i="5"/>
  <c r="K591" i="5"/>
  <c r="K800" i="5"/>
  <c r="L800" i="5"/>
  <c r="N800" i="5"/>
  <c r="P662" i="5"/>
  <c r="Q662" i="5"/>
  <c r="S662" i="5" s="1"/>
  <c r="K662" i="5"/>
  <c r="L662" i="5"/>
  <c r="N662" i="5"/>
  <c r="K648" i="5"/>
  <c r="L670" i="5"/>
  <c r="L669" i="5"/>
  <c r="L668" i="5"/>
  <c r="L667" i="5"/>
  <c r="L666" i="5"/>
  <c r="L665" i="5"/>
  <c r="L661" i="5"/>
  <c r="L660" i="5"/>
  <c r="L659" i="5"/>
  <c r="L658" i="5"/>
  <c r="L657" i="5"/>
  <c r="L656" i="5"/>
  <c r="L655" i="5"/>
  <c r="L654" i="5"/>
  <c r="L653" i="5"/>
  <c r="L652" i="5"/>
  <c r="L651" i="5"/>
  <c r="L650" i="5"/>
  <c r="L649" i="5"/>
  <c r="L648" i="5"/>
  <c r="L647" i="5"/>
  <c r="N766" i="5"/>
  <c r="N767" i="5"/>
  <c r="N768" i="5"/>
  <c r="R800" i="5" l="1"/>
  <c r="R662" i="5"/>
  <c r="R591" i="5"/>
  <c r="P749" i="5"/>
  <c r="Q749" i="5"/>
  <c r="S749" i="5" s="1"/>
  <c r="K749" i="5"/>
  <c r="L749" i="5"/>
  <c r="N749" i="5"/>
  <c r="R749" i="5" l="1"/>
  <c r="Q490" i="5"/>
  <c r="S490" i="5" s="1"/>
  <c r="P490" i="5"/>
  <c r="N490" i="5"/>
  <c r="L490" i="5"/>
  <c r="K490" i="5"/>
  <c r="Q489" i="5"/>
  <c r="S489" i="5" s="1"/>
  <c r="P489" i="5"/>
  <c r="N489" i="5"/>
  <c r="L489" i="5"/>
  <c r="K489" i="5"/>
  <c r="Q488" i="5"/>
  <c r="S488" i="5" s="1"/>
  <c r="P488" i="5"/>
  <c r="N488" i="5"/>
  <c r="L488" i="5"/>
  <c r="K488" i="5"/>
  <c r="Q487" i="5"/>
  <c r="S487" i="5" s="1"/>
  <c r="P487" i="5"/>
  <c r="N487" i="5"/>
  <c r="L487" i="5"/>
  <c r="K487" i="5"/>
  <c r="Q486" i="5"/>
  <c r="S486" i="5" s="1"/>
  <c r="P486" i="5"/>
  <c r="N486" i="5"/>
  <c r="L486" i="5"/>
  <c r="K486" i="5"/>
  <c r="Q485" i="5"/>
  <c r="S485" i="5" s="1"/>
  <c r="P485" i="5"/>
  <c r="N485" i="5"/>
  <c r="L485" i="5"/>
  <c r="K485" i="5"/>
  <c r="Q482" i="5"/>
  <c r="S482" i="5" s="1"/>
  <c r="P482" i="5"/>
  <c r="N482" i="5"/>
  <c r="L482" i="5"/>
  <c r="K482" i="5"/>
  <c r="Q481" i="5"/>
  <c r="S481" i="5" s="1"/>
  <c r="P481" i="5"/>
  <c r="N481" i="5"/>
  <c r="L481" i="5"/>
  <c r="K481" i="5"/>
  <c r="Q480" i="5"/>
  <c r="S480" i="5" s="1"/>
  <c r="P480" i="5"/>
  <c r="N480" i="5"/>
  <c r="L480" i="5"/>
  <c r="K480" i="5"/>
  <c r="Q479" i="5"/>
  <c r="S479" i="5" s="1"/>
  <c r="P479" i="5"/>
  <c r="N479" i="5"/>
  <c r="L479" i="5"/>
  <c r="K479" i="5"/>
  <c r="Q478" i="5"/>
  <c r="S478" i="5" s="1"/>
  <c r="P478" i="5"/>
  <c r="N478" i="5"/>
  <c r="L478" i="5"/>
  <c r="K478" i="5"/>
  <c r="Q525" i="5"/>
  <c r="S525" i="5" s="1"/>
  <c r="P525" i="5"/>
  <c r="N525" i="5"/>
  <c r="L525" i="5"/>
  <c r="K525" i="5"/>
  <c r="Q477" i="5"/>
  <c r="S477" i="5" s="1"/>
  <c r="P477" i="5"/>
  <c r="N477" i="5"/>
  <c r="L477" i="5"/>
  <c r="K477" i="5"/>
  <c r="Q476" i="5"/>
  <c r="S476" i="5" s="1"/>
  <c r="P476" i="5"/>
  <c r="N476" i="5"/>
  <c r="L476" i="5"/>
  <c r="K476" i="5"/>
  <c r="Q475" i="5"/>
  <c r="S475" i="5" s="1"/>
  <c r="P475" i="5"/>
  <c r="N475" i="5"/>
  <c r="L475" i="5"/>
  <c r="K475" i="5"/>
  <c r="Q474" i="5"/>
  <c r="S474" i="5" s="1"/>
  <c r="P474" i="5"/>
  <c r="N474" i="5"/>
  <c r="L474" i="5"/>
  <c r="K474" i="5"/>
  <c r="Q471" i="5"/>
  <c r="S471" i="5" s="1"/>
  <c r="P471" i="5"/>
  <c r="N471" i="5"/>
  <c r="L471" i="5"/>
  <c r="K471" i="5"/>
  <c r="L440" i="5"/>
  <c r="P829" i="5"/>
  <c r="Q829" i="5"/>
  <c r="S829" i="5" s="1"/>
  <c r="K829" i="5"/>
  <c r="L829" i="5"/>
  <c r="N829" i="5"/>
  <c r="P382" i="5"/>
  <c r="K382" i="5"/>
  <c r="L382" i="5"/>
  <c r="N382" i="5"/>
  <c r="P381" i="5"/>
  <c r="K381" i="5"/>
  <c r="L381" i="5"/>
  <c r="N381" i="5"/>
  <c r="K380" i="5"/>
  <c r="L380" i="5"/>
  <c r="N380" i="5"/>
  <c r="P380" i="5"/>
  <c r="Q380" i="5"/>
  <c r="S380" i="5" s="1"/>
  <c r="Q277" i="5"/>
  <c r="S277" i="5" s="1"/>
  <c r="P277" i="5"/>
  <c r="N277" i="5"/>
  <c r="L277" i="5"/>
  <c r="K277" i="5"/>
  <c r="Q276" i="5"/>
  <c r="S276" i="5" s="1"/>
  <c r="P276" i="5"/>
  <c r="N276" i="5"/>
  <c r="L276" i="5"/>
  <c r="K276" i="5"/>
  <c r="Q275" i="5"/>
  <c r="S275" i="5" s="1"/>
  <c r="P275" i="5"/>
  <c r="N275" i="5"/>
  <c r="L275" i="5"/>
  <c r="K275" i="5"/>
  <c r="Q274" i="5"/>
  <c r="S274" i="5" s="1"/>
  <c r="P274" i="5"/>
  <c r="N274" i="5"/>
  <c r="L274" i="5"/>
  <c r="K274" i="5"/>
  <c r="Q273" i="5"/>
  <c r="S273" i="5" s="1"/>
  <c r="P273" i="5"/>
  <c r="N273" i="5"/>
  <c r="L273" i="5"/>
  <c r="K273" i="5"/>
  <c r="Q137" i="5"/>
  <c r="S137" i="5" s="1"/>
  <c r="P137" i="5"/>
  <c r="N137" i="5"/>
  <c r="L137" i="5"/>
  <c r="K137" i="5"/>
  <c r="Q270" i="5"/>
  <c r="S270" i="5" s="1"/>
  <c r="P270" i="5"/>
  <c r="N270" i="5"/>
  <c r="L270" i="5"/>
  <c r="K270" i="5"/>
  <c r="Q268" i="5"/>
  <c r="S268" i="5" s="1"/>
  <c r="P268" i="5"/>
  <c r="N268" i="5"/>
  <c r="L268" i="5"/>
  <c r="K268" i="5"/>
  <c r="Q267" i="5"/>
  <c r="S267" i="5" s="1"/>
  <c r="P267" i="5"/>
  <c r="N267" i="5"/>
  <c r="L267" i="5"/>
  <c r="K267" i="5"/>
  <c r="Q263" i="5"/>
  <c r="S263" i="5" s="1"/>
  <c r="P263" i="5"/>
  <c r="N263" i="5"/>
  <c r="L263" i="5"/>
  <c r="K263" i="5"/>
  <c r="Q262" i="5"/>
  <c r="S262" i="5" s="1"/>
  <c r="P262" i="5"/>
  <c r="N262" i="5"/>
  <c r="L262" i="5"/>
  <c r="K262" i="5"/>
  <c r="Q261" i="5"/>
  <c r="S261" i="5" s="1"/>
  <c r="P261" i="5"/>
  <c r="N261" i="5"/>
  <c r="L261" i="5"/>
  <c r="K261" i="5"/>
  <c r="Q260" i="5"/>
  <c r="S260" i="5" s="1"/>
  <c r="P260" i="5"/>
  <c r="N260" i="5"/>
  <c r="L260" i="5"/>
  <c r="K260" i="5"/>
  <c r="Q259" i="5"/>
  <c r="S259" i="5" s="1"/>
  <c r="P259" i="5"/>
  <c r="N259" i="5"/>
  <c r="L259" i="5"/>
  <c r="K259" i="5"/>
  <c r="Q258" i="5"/>
  <c r="S258" i="5" s="1"/>
  <c r="P258" i="5"/>
  <c r="N258" i="5"/>
  <c r="L258" i="5"/>
  <c r="K258" i="5"/>
  <c r="Q257" i="5"/>
  <c r="S257" i="5" s="1"/>
  <c r="P257" i="5"/>
  <c r="N257" i="5"/>
  <c r="L257" i="5"/>
  <c r="K257" i="5"/>
  <c r="Q256" i="5"/>
  <c r="S256" i="5" s="1"/>
  <c r="P256" i="5"/>
  <c r="N256" i="5"/>
  <c r="L256" i="5"/>
  <c r="K256" i="5"/>
  <c r="Q255" i="5"/>
  <c r="S255" i="5" s="1"/>
  <c r="P255" i="5"/>
  <c r="N255" i="5"/>
  <c r="L255" i="5"/>
  <c r="K255" i="5"/>
  <c r="Q254" i="5"/>
  <c r="S254" i="5" s="1"/>
  <c r="P254" i="5"/>
  <c r="N254" i="5"/>
  <c r="L254" i="5"/>
  <c r="K254" i="5"/>
  <c r="Q253" i="5"/>
  <c r="S253" i="5" s="1"/>
  <c r="P253" i="5"/>
  <c r="N253" i="5"/>
  <c r="L253" i="5"/>
  <c r="K253" i="5"/>
  <c r="Q252" i="5"/>
  <c r="S252" i="5" s="1"/>
  <c r="P252" i="5"/>
  <c r="N252" i="5"/>
  <c r="L252" i="5"/>
  <c r="K252" i="5"/>
  <c r="Q251" i="5"/>
  <c r="S251" i="5" s="1"/>
  <c r="P251" i="5"/>
  <c r="N251" i="5"/>
  <c r="L251" i="5"/>
  <c r="K251" i="5"/>
  <c r="Q250" i="5"/>
  <c r="S250" i="5" s="1"/>
  <c r="P250" i="5"/>
  <c r="N250" i="5"/>
  <c r="L250" i="5"/>
  <c r="K250" i="5"/>
  <c r="Q249" i="5"/>
  <c r="S249" i="5" s="1"/>
  <c r="P249" i="5"/>
  <c r="N249" i="5"/>
  <c r="L249" i="5"/>
  <c r="K249" i="5"/>
  <c r="Q248" i="5"/>
  <c r="S248" i="5" s="1"/>
  <c r="P248" i="5"/>
  <c r="N248" i="5"/>
  <c r="L248" i="5"/>
  <c r="K248" i="5"/>
  <c r="Q247" i="5"/>
  <c r="S247" i="5" s="1"/>
  <c r="P247" i="5"/>
  <c r="N247" i="5"/>
  <c r="L247" i="5"/>
  <c r="K247" i="5"/>
  <c r="Q246" i="5"/>
  <c r="S246" i="5" s="1"/>
  <c r="P246" i="5"/>
  <c r="N246" i="5"/>
  <c r="L246" i="5"/>
  <c r="K246" i="5"/>
  <c r="Q245" i="5"/>
  <c r="S245" i="5" s="1"/>
  <c r="P245" i="5"/>
  <c r="N245" i="5"/>
  <c r="L245" i="5"/>
  <c r="K245" i="5"/>
  <c r="Q244" i="5"/>
  <c r="S244" i="5" s="1"/>
  <c r="P244" i="5"/>
  <c r="N244" i="5"/>
  <c r="L244" i="5"/>
  <c r="K244" i="5"/>
  <c r="Q243" i="5"/>
  <c r="S243" i="5" s="1"/>
  <c r="P243" i="5"/>
  <c r="N243" i="5"/>
  <c r="L243" i="5"/>
  <c r="K243" i="5"/>
  <c r="Q242" i="5"/>
  <c r="S242" i="5" s="1"/>
  <c r="P242" i="5"/>
  <c r="N242" i="5"/>
  <c r="L242" i="5"/>
  <c r="K242" i="5"/>
  <c r="Q238" i="5"/>
  <c r="S238" i="5" s="1"/>
  <c r="P238" i="5"/>
  <c r="N238" i="5"/>
  <c r="L238" i="5"/>
  <c r="K238" i="5"/>
  <c r="Q237" i="5"/>
  <c r="S237" i="5" s="1"/>
  <c r="P237" i="5"/>
  <c r="N237" i="5"/>
  <c r="L237" i="5"/>
  <c r="K237" i="5"/>
  <c r="Q236" i="5"/>
  <c r="S236" i="5" s="1"/>
  <c r="P236" i="5"/>
  <c r="N236" i="5"/>
  <c r="L236" i="5"/>
  <c r="K236" i="5"/>
  <c r="Q235" i="5"/>
  <c r="S235" i="5" s="1"/>
  <c r="P235" i="5"/>
  <c r="N235" i="5"/>
  <c r="L235" i="5"/>
  <c r="K235" i="5"/>
  <c r="Q234" i="5"/>
  <c r="S234" i="5" s="1"/>
  <c r="P234" i="5"/>
  <c r="N234" i="5"/>
  <c r="L234" i="5"/>
  <c r="K234" i="5"/>
  <c r="Q233" i="5"/>
  <c r="S233" i="5" s="1"/>
  <c r="P233" i="5"/>
  <c r="N233" i="5"/>
  <c r="L233" i="5"/>
  <c r="K233" i="5"/>
  <c r="Q232" i="5"/>
  <c r="S232" i="5" s="1"/>
  <c r="P232" i="5"/>
  <c r="N232" i="5"/>
  <c r="L232" i="5"/>
  <c r="K232" i="5"/>
  <c r="Q231" i="5"/>
  <c r="S231" i="5" s="1"/>
  <c r="P231" i="5"/>
  <c r="N231" i="5"/>
  <c r="L231" i="5"/>
  <c r="K231" i="5"/>
  <c r="Q230" i="5"/>
  <c r="S230" i="5" s="1"/>
  <c r="P230" i="5"/>
  <c r="N230" i="5"/>
  <c r="L230" i="5"/>
  <c r="K230" i="5"/>
  <c r="Q229" i="5"/>
  <c r="S229" i="5" s="1"/>
  <c r="P229" i="5"/>
  <c r="N229" i="5"/>
  <c r="L229" i="5"/>
  <c r="K229" i="5"/>
  <c r="Q228" i="5"/>
  <c r="S228" i="5" s="1"/>
  <c r="P228" i="5"/>
  <c r="N228" i="5"/>
  <c r="L228" i="5"/>
  <c r="K228" i="5"/>
  <c r="Q227" i="5"/>
  <c r="S227" i="5" s="1"/>
  <c r="P227" i="5"/>
  <c r="N227" i="5"/>
  <c r="L227" i="5"/>
  <c r="K227" i="5"/>
  <c r="P226" i="5"/>
  <c r="N226" i="5"/>
  <c r="L226" i="5"/>
  <c r="K226" i="5"/>
  <c r="Q225" i="5"/>
  <c r="S225" i="5" s="1"/>
  <c r="P225" i="5"/>
  <c r="N225" i="5"/>
  <c r="L225" i="5"/>
  <c r="K225" i="5"/>
  <c r="Q224" i="5"/>
  <c r="S224" i="5" s="1"/>
  <c r="P224" i="5"/>
  <c r="N224" i="5"/>
  <c r="L224" i="5"/>
  <c r="K224" i="5"/>
  <c r="Q223" i="5"/>
  <c r="S223" i="5" s="1"/>
  <c r="P223" i="5"/>
  <c r="N223" i="5"/>
  <c r="L223" i="5"/>
  <c r="K223" i="5"/>
  <c r="Q222" i="5"/>
  <c r="S222" i="5" s="1"/>
  <c r="P222" i="5"/>
  <c r="N222" i="5"/>
  <c r="L222" i="5"/>
  <c r="K222" i="5"/>
  <c r="Q221" i="5"/>
  <c r="S221" i="5" s="1"/>
  <c r="P221" i="5"/>
  <c r="N221" i="5"/>
  <c r="L221" i="5"/>
  <c r="K221" i="5"/>
  <c r="Q220" i="5"/>
  <c r="S220" i="5" s="1"/>
  <c r="P220" i="5"/>
  <c r="N220" i="5"/>
  <c r="L220" i="5"/>
  <c r="K220" i="5"/>
  <c r="Q219" i="5"/>
  <c r="S219" i="5" s="1"/>
  <c r="P219" i="5"/>
  <c r="N219" i="5"/>
  <c r="L219" i="5"/>
  <c r="K219" i="5"/>
  <c r="Q218" i="5"/>
  <c r="S218" i="5" s="1"/>
  <c r="P218" i="5"/>
  <c r="N218" i="5"/>
  <c r="L218" i="5"/>
  <c r="K218" i="5"/>
  <c r="Q162" i="5"/>
  <c r="S162" i="5" s="1"/>
  <c r="P162" i="5"/>
  <c r="N162" i="5"/>
  <c r="L162" i="5"/>
  <c r="K162" i="5"/>
  <c r="Q217" i="5"/>
  <c r="S217" i="5" s="1"/>
  <c r="P217" i="5"/>
  <c r="N217" i="5"/>
  <c r="L217" i="5"/>
  <c r="K217" i="5"/>
  <c r="Q216" i="5"/>
  <c r="S216" i="5" s="1"/>
  <c r="P216" i="5"/>
  <c r="N216" i="5"/>
  <c r="L216" i="5"/>
  <c r="K216" i="5"/>
  <c r="Q215" i="5"/>
  <c r="P215" i="5"/>
  <c r="N215" i="5"/>
  <c r="L215" i="5"/>
  <c r="K215" i="5"/>
  <c r="P214" i="5"/>
  <c r="N214" i="5"/>
  <c r="L214" i="5"/>
  <c r="K214" i="5"/>
  <c r="Q879" i="5"/>
  <c r="S879" i="5" s="1"/>
  <c r="P879" i="5"/>
  <c r="N879" i="5"/>
  <c r="L879" i="5"/>
  <c r="K879" i="5"/>
  <c r="Q213" i="5"/>
  <c r="S213" i="5" s="1"/>
  <c r="P213" i="5"/>
  <c r="N213" i="5"/>
  <c r="L213" i="5"/>
  <c r="K213" i="5"/>
  <c r="Q212" i="5"/>
  <c r="S212" i="5" s="1"/>
  <c r="P212" i="5"/>
  <c r="N212" i="5"/>
  <c r="L212" i="5"/>
  <c r="K212" i="5"/>
  <c r="Q211" i="5"/>
  <c r="S211" i="5" s="1"/>
  <c r="P211" i="5"/>
  <c r="N211" i="5"/>
  <c r="L211" i="5"/>
  <c r="K211" i="5"/>
  <c r="Q210" i="5"/>
  <c r="S210" i="5" s="1"/>
  <c r="P210" i="5"/>
  <c r="N210" i="5"/>
  <c r="L210" i="5"/>
  <c r="K210" i="5"/>
  <c r="Q209" i="5"/>
  <c r="S209" i="5" s="1"/>
  <c r="P209" i="5"/>
  <c r="N209" i="5"/>
  <c r="L209" i="5"/>
  <c r="K209" i="5"/>
  <c r="Q208" i="5"/>
  <c r="S208" i="5" s="1"/>
  <c r="P208" i="5"/>
  <c r="N208" i="5"/>
  <c r="L208" i="5"/>
  <c r="K208" i="5"/>
  <c r="Q207" i="5"/>
  <c r="S207" i="5" s="1"/>
  <c r="P207" i="5"/>
  <c r="N207" i="5"/>
  <c r="L207" i="5"/>
  <c r="K207" i="5"/>
  <c r="Q206" i="5"/>
  <c r="S206" i="5" s="1"/>
  <c r="P206" i="5"/>
  <c r="N206" i="5"/>
  <c r="L206" i="5"/>
  <c r="K206" i="5"/>
  <c r="Q205" i="5"/>
  <c r="S205" i="5" s="1"/>
  <c r="P205" i="5"/>
  <c r="N205" i="5"/>
  <c r="L205" i="5"/>
  <c r="K205" i="5"/>
  <c r="Q189" i="5"/>
  <c r="S189" i="5" s="1"/>
  <c r="P189" i="5"/>
  <c r="N189" i="5"/>
  <c r="L189" i="5"/>
  <c r="K189" i="5"/>
  <c r="Q188" i="5"/>
  <c r="S188" i="5" s="1"/>
  <c r="P188" i="5"/>
  <c r="N188" i="5"/>
  <c r="L188" i="5"/>
  <c r="K188" i="5"/>
  <c r="Q185" i="5"/>
  <c r="S185" i="5" s="1"/>
  <c r="P185" i="5"/>
  <c r="N185" i="5"/>
  <c r="L185" i="5"/>
  <c r="K185" i="5"/>
  <c r="Q184" i="5"/>
  <c r="S184" i="5" s="1"/>
  <c r="P184" i="5"/>
  <c r="N184" i="5"/>
  <c r="L184" i="5"/>
  <c r="K184" i="5"/>
  <c r="Q183" i="5"/>
  <c r="S183" i="5" s="1"/>
  <c r="P183" i="5"/>
  <c r="N183" i="5"/>
  <c r="L183" i="5"/>
  <c r="K183" i="5"/>
  <c r="Q182" i="5"/>
  <c r="S182" i="5" s="1"/>
  <c r="P182" i="5"/>
  <c r="N182" i="5"/>
  <c r="L182" i="5"/>
  <c r="K182" i="5"/>
  <c r="Q181" i="5"/>
  <c r="S181" i="5" s="1"/>
  <c r="P181" i="5"/>
  <c r="N181" i="5"/>
  <c r="L181" i="5"/>
  <c r="K181" i="5"/>
  <c r="Q180" i="5"/>
  <c r="S180" i="5" s="1"/>
  <c r="P180" i="5"/>
  <c r="N180" i="5"/>
  <c r="L180" i="5"/>
  <c r="K180" i="5"/>
  <c r="Q179" i="5"/>
  <c r="S179" i="5" s="1"/>
  <c r="P179" i="5"/>
  <c r="N179" i="5"/>
  <c r="L179" i="5"/>
  <c r="K179" i="5"/>
  <c r="Q178" i="5"/>
  <c r="S178" i="5" s="1"/>
  <c r="P178" i="5"/>
  <c r="N178" i="5"/>
  <c r="L178" i="5"/>
  <c r="K178" i="5"/>
  <c r="Q177" i="5"/>
  <c r="S177" i="5" s="1"/>
  <c r="P177" i="5"/>
  <c r="N177" i="5"/>
  <c r="L177" i="5"/>
  <c r="K177" i="5"/>
  <c r="Q176" i="5"/>
  <c r="S176" i="5" s="1"/>
  <c r="P176" i="5"/>
  <c r="N176" i="5"/>
  <c r="L176" i="5"/>
  <c r="K176" i="5"/>
  <c r="Q175" i="5"/>
  <c r="S175" i="5" s="1"/>
  <c r="P175" i="5"/>
  <c r="N175" i="5"/>
  <c r="L175" i="5"/>
  <c r="K175" i="5"/>
  <c r="Q174" i="5"/>
  <c r="S174" i="5" s="1"/>
  <c r="P174" i="5"/>
  <c r="N174" i="5"/>
  <c r="L174" i="5"/>
  <c r="K174" i="5"/>
  <c r="Q173" i="5"/>
  <c r="S173" i="5" s="1"/>
  <c r="P173" i="5"/>
  <c r="N173" i="5"/>
  <c r="L173" i="5"/>
  <c r="K173" i="5"/>
  <c r="Q172" i="5"/>
  <c r="S172" i="5" s="1"/>
  <c r="P172" i="5"/>
  <c r="N172" i="5"/>
  <c r="L172" i="5"/>
  <c r="K172" i="5"/>
  <c r="Q171" i="5"/>
  <c r="S171" i="5" s="1"/>
  <c r="P171" i="5"/>
  <c r="N171" i="5"/>
  <c r="L171" i="5"/>
  <c r="K171" i="5"/>
  <c r="Q170" i="5"/>
  <c r="S170" i="5" s="1"/>
  <c r="P170" i="5"/>
  <c r="N170" i="5"/>
  <c r="L170" i="5"/>
  <c r="K170" i="5"/>
  <c r="Q169" i="5"/>
  <c r="S169" i="5" s="1"/>
  <c r="P169" i="5"/>
  <c r="N169" i="5"/>
  <c r="L169" i="5"/>
  <c r="K169" i="5"/>
  <c r="Q168" i="5"/>
  <c r="S168" i="5" s="1"/>
  <c r="P168" i="5"/>
  <c r="N168" i="5"/>
  <c r="L168" i="5"/>
  <c r="K168" i="5"/>
  <c r="Q338" i="5"/>
  <c r="S338" i="5" s="1"/>
  <c r="P338" i="5"/>
  <c r="N338" i="5"/>
  <c r="L338" i="5"/>
  <c r="K338" i="5"/>
  <c r="Q167" i="5"/>
  <c r="S167" i="5" s="1"/>
  <c r="P167" i="5"/>
  <c r="N167" i="5"/>
  <c r="L167" i="5"/>
  <c r="K167" i="5"/>
  <c r="Q166" i="5"/>
  <c r="S166" i="5" s="1"/>
  <c r="P166" i="5"/>
  <c r="N166" i="5"/>
  <c r="L166" i="5"/>
  <c r="K166" i="5"/>
  <c r="Q165" i="5"/>
  <c r="S165" i="5" s="1"/>
  <c r="P165" i="5"/>
  <c r="N165" i="5"/>
  <c r="L165" i="5"/>
  <c r="K165" i="5"/>
  <c r="Q164" i="5"/>
  <c r="S164" i="5" s="1"/>
  <c r="P164" i="5"/>
  <c r="N164" i="5"/>
  <c r="L164" i="5"/>
  <c r="K164" i="5"/>
  <c r="Q163" i="5"/>
  <c r="S163" i="5" s="1"/>
  <c r="P163" i="5"/>
  <c r="N163" i="5"/>
  <c r="L163" i="5"/>
  <c r="K163" i="5"/>
  <c r="Q161" i="5"/>
  <c r="S161" i="5" s="1"/>
  <c r="P161" i="5"/>
  <c r="N161" i="5"/>
  <c r="L161" i="5"/>
  <c r="K161" i="5"/>
  <c r="Q160" i="5"/>
  <c r="S160" i="5" s="1"/>
  <c r="P160" i="5"/>
  <c r="N160" i="5"/>
  <c r="L160" i="5"/>
  <c r="K160" i="5"/>
  <c r="Q159" i="5"/>
  <c r="S159" i="5" s="1"/>
  <c r="P159" i="5"/>
  <c r="N159" i="5"/>
  <c r="L159" i="5"/>
  <c r="K159" i="5"/>
  <c r="Q157" i="5"/>
  <c r="S157" i="5" s="1"/>
  <c r="P157" i="5"/>
  <c r="N157" i="5"/>
  <c r="L157" i="5"/>
  <c r="K157" i="5"/>
  <c r="Q156" i="5"/>
  <c r="S156" i="5" s="1"/>
  <c r="P156" i="5"/>
  <c r="N156" i="5"/>
  <c r="L156" i="5"/>
  <c r="K156" i="5"/>
  <c r="Q155" i="5"/>
  <c r="S155" i="5" s="1"/>
  <c r="P155" i="5"/>
  <c r="N155" i="5"/>
  <c r="L155" i="5"/>
  <c r="K155" i="5"/>
  <c r="Q154" i="5"/>
  <c r="S154" i="5" s="1"/>
  <c r="P154" i="5"/>
  <c r="N154" i="5"/>
  <c r="L154" i="5"/>
  <c r="K154" i="5"/>
  <c r="Q153" i="5"/>
  <c r="S153" i="5" s="1"/>
  <c r="P153" i="5"/>
  <c r="N153" i="5"/>
  <c r="L153" i="5"/>
  <c r="K153" i="5"/>
  <c r="Q152" i="5"/>
  <c r="S152" i="5" s="1"/>
  <c r="P152" i="5"/>
  <c r="N152" i="5"/>
  <c r="L152" i="5"/>
  <c r="K152" i="5"/>
  <c r="Q151" i="5"/>
  <c r="S151" i="5" s="1"/>
  <c r="P151" i="5"/>
  <c r="N151" i="5"/>
  <c r="L151" i="5"/>
  <c r="K151" i="5"/>
  <c r="Q150" i="5"/>
  <c r="S150" i="5" s="1"/>
  <c r="P150" i="5"/>
  <c r="N150" i="5"/>
  <c r="L150" i="5"/>
  <c r="K150" i="5"/>
  <c r="Q149" i="5"/>
  <c r="S149" i="5" s="1"/>
  <c r="P149" i="5"/>
  <c r="N149" i="5"/>
  <c r="L149" i="5"/>
  <c r="K149" i="5"/>
  <c r="Q148" i="5"/>
  <c r="S148" i="5" s="1"/>
  <c r="P148" i="5"/>
  <c r="N148" i="5"/>
  <c r="L148" i="5"/>
  <c r="K148" i="5"/>
  <c r="Q147" i="5"/>
  <c r="S147" i="5" s="1"/>
  <c r="P147" i="5"/>
  <c r="N147" i="5"/>
  <c r="L147" i="5"/>
  <c r="K147" i="5"/>
  <c r="Q146" i="5"/>
  <c r="S146" i="5" s="1"/>
  <c r="P146" i="5"/>
  <c r="N146" i="5"/>
  <c r="L146" i="5"/>
  <c r="K146" i="5"/>
  <c r="Q145" i="5"/>
  <c r="S145" i="5" s="1"/>
  <c r="P145" i="5"/>
  <c r="N145" i="5"/>
  <c r="L145" i="5"/>
  <c r="K145" i="5"/>
  <c r="Q144" i="5"/>
  <c r="S144" i="5" s="1"/>
  <c r="P144" i="5"/>
  <c r="N144" i="5"/>
  <c r="L144" i="5"/>
  <c r="K144" i="5"/>
  <c r="Q143" i="5"/>
  <c r="S143" i="5" s="1"/>
  <c r="P143" i="5"/>
  <c r="N143" i="5"/>
  <c r="L143" i="5"/>
  <c r="K143" i="5"/>
  <c r="Q142" i="5"/>
  <c r="S142" i="5" s="1"/>
  <c r="P142" i="5"/>
  <c r="N142" i="5"/>
  <c r="L142" i="5"/>
  <c r="K142" i="5"/>
  <c r="Q141" i="5"/>
  <c r="S141" i="5" s="1"/>
  <c r="P141" i="5"/>
  <c r="N141" i="5"/>
  <c r="L141" i="5"/>
  <c r="K141" i="5"/>
  <c r="Q140" i="5"/>
  <c r="S140" i="5" s="1"/>
  <c r="P140" i="5"/>
  <c r="N140" i="5"/>
  <c r="L140" i="5"/>
  <c r="K140" i="5"/>
  <c r="Q139" i="5"/>
  <c r="S139" i="5" s="1"/>
  <c r="P139" i="5"/>
  <c r="N139" i="5"/>
  <c r="L139" i="5"/>
  <c r="K139" i="5"/>
  <c r="Q136" i="5"/>
  <c r="S136" i="5" s="1"/>
  <c r="P136" i="5"/>
  <c r="N136" i="5"/>
  <c r="L136" i="5"/>
  <c r="K136" i="5"/>
  <c r="Q135" i="5"/>
  <c r="S135" i="5" s="1"/>
  <c r="P135" i="5"/>
  <c r="N135" i="5"/>
  <c r="L135" i="5"/>
  <c r="K135" i="5"/>
  <c r="Q134" i="5"/>
  <c r="S134" i="5" s="1"/>
  <c r="P134" i="5"/>
  <c r="N134" i="5"/>
  <c r="L134" i="5"/>
  <c r="K134" i="5"/>
  <c r="Q133" i="5"/>
  <c r="S133" i="5" s="1"/>
  <c r="P133" i="5"/>
  <c r="N133" i="5"/>
  <c r="L133" i="5"/>
  <c r="K133" i="5"/>
  <c r="Q132" i="5"/>
  <c r="S132" i="5" s="1"/>
  <c r="P132" i="5"/>
  <c r="N132" i="5"/>
  <c r="L132" i="5"/>
  <c r="K132" i="5"/>
  <c r="Q131" i="5"/>
  <c r="S131" i="5" s="1"/>
  <c r="P131" i="5"/>
  <c r="N131" i="5"/>
  <c r="L131" i="5"/>
  <c r="K131" i="5"/>
  <c r="Q130" i="5"/>
  <c r="S130" i="5" s="1"/>
  <c r="P130" i="5"/>
  <c r="N130" i="5"/>
  <c r="L130" i="5"/>
  <c r="K130" i="5"/>
  <c r="Q129" i="5"/>
  <c r="S129" i="5" s="1"/>
  <c r="P129" i="5"/>
  <c r="N129" i="5"/>
  <c r="L129" i="5"/>
  <c r="K129" i="5"/>
  <c r="Q128" i="5"/>
  <c r="S128" i="5" s="1"/>
  <c r="P128" i="5"/>
  <c r="N128" i="5"/>
  <c r="L128" i="5"/>
  <c r="K128" i="5"/>
  <c r="Q127" i="5"/>
  <c r="S127" i="5" s="1"/>
  <c r="P127" i="5"/>
  <c r="N127" i="5"/>
  <c r="L127" i="5"/>
  <c r="K127" i="5"/>
  <c r="Q126" i="5"/>
  <c r="S126" i="5" s="1"/>
  <c r="P126" i="5"/>
  <c r="N126" i="5"/>
  <c r="L126" i="5"/>
  <c r="K126" i="5"/>
  <c r="Q125" i="5"/>
  <c r="S125" i="5" s="1"/>
  <c r="P125" i="5"/>
  <c r="N125" i="5"/>
  <c r="L125" i="5"/>
  <c r="K125" i="5"/>
  <c r="Q124" i="5"/>
  <c r="S124" i="5" s="1"/>
  <c r="P124" i="5"/>
  <c r="N124" i="5"/>
  <c r="L124" i="5"/>
  <c r="K124" i="5"/>
  <c r="Q123" i="5"/>
  <c r="S123" i="5" s="1"/>
  <c r="P123" i="5"/>
  <c r="N123" i="5"/>
  <c r="L123" i="5"/>
  <c r="K123" i="5"/>
  <c r="Q122" i="5"/>
  <c r="S122" i="5" s="1"/>
  <c r="P122" i="5"/>
  <c r="N122" i="5"/>
  <c r="L122" i="5"/>
  <c r="K122" i="5"/>
  <c r="Q121" i="5"/>
  <c r="S121" i="5" s="1"/>
  <c r="P121" i="5"/>
  <c r="N121" i="5"/>
  <c r="L121" i="5"/>
  <c r="K121" i="5"/>
  <c r="Q120" i="5"/>
  <c r="S120" i="5" s="1"/>
  <c r="P120" i="5"/>
  <c r="N120" i="5"/>
  <c r="L120" i="5"/>
  <c r="K120" i="5"/>
  <c r="Q103" i="5"/>
  <c r="S103" i="5" s="1"/>
  <c r="P103" i="5"/>
  <c r="N103" i="5"/>
  <c r="L103" i="5"/>
  <c r="K103" i="5"/>
  <c r="Q102" i="5"/>
  <c r="S102" i="5" s="1"/>
  <c r="P102" i="5"/>
  <c r="N102" i="5"/>
  <c r="L102" i="5"/>
  <c r="K102" i="5"/>
  <c r="Q101" i="5"/>
  <c r="S101" i="5" s="1"/>
  <c r="P101" i="5"/>
  <c r="N101" i="5"/>
  <c r="L101" i="5"/>
  <c r="K101" i="5"/>
  <c r="Q100" i="5"/>
  <c r="S100" i="5" s="1"/>
  <c r="P100" i="5"/>
  <c r="N100" i="5"/>
  <c r="L100" i="5"/>
  <c r="K100" i="5"/>
  <c r="Q374" i="5"/>
  <c r="S374" i="5" s="1"/>
  <c r="P374" i="5"/>
  <c r="N374" i="5"/>
  <c r="L374" i="5"/>
  <c r="K374" i="5"/>
  <c r="Q99" i="5"/>
  <c r="S99" i="5" s="1"/>
  <c r="P99" i="5"/>
  <c r="N99" i="5"/>
  <c r="L99" i="5"/>
  <c r="K99" i="5"/>
  <c r="Q98" i="5"/>
  <c r="S98" i="5" s="1"/>
  <c r="P98" i="5"/>
  <c r="N98" i="5"/>
  <c r="L98" i="5"/>
  <c r="K98" i="5"/>
  <c r="Q97" i="5"/>
  <c r="S97" i="5" s="1"/>
  <c r="P97" i="5"/>
  <c r="N97" i="5"/>
  <c r="L97" i="5"/>
  <c r="K97" i="5"/>
  <c r="Q96" i="5"/>
  <c r="S96" i="5" s="1"/>
  <c r="P96" i="5"/>
  <c r="N96" i="5"/>
  <c r="L96" i="5"/>
  <c r="K96" i="5"/>
  <c r="Q95" i="5"/>
  <c r="S95" i="5" s="1"/>
  <c r="P95" i="5"/>
  <c r="N95" i="5"/>
  <c r="L95" i="5"/>
  <c r="K95" i="5"/>
  <c r="Q94" i="5"/>
  <c r="S94" i="5" s="1"/>
  <c r="P94" i="5"/>
  <c r="N94" i="5"/>
  <c r="L94" i="5"/>
  <c r="K94" i="5"/>
  <c r="Q93" i="5"/>
  <c r="S93" i="5" s="1"/>
  <c r="P93" i="5"/>
  <c r="N93" i="5"/>
  <c r="L93" i="5"/>
  <c r="K93" i="5"/>
  <c r="Q92" i="5"/>
  <c r="S92" i="5" s="1"/>
  <c r="P92" i="5"/>
  <c r="N92" i="5"/>
  <c r="L92" i="5"/>
  <c r="K92" i="5"/>
  <c r="Q91" i="5"/>
  <c r="S91" i="5" s="1"/>
  <c r="P91" i="5"/>
  <c r="N91" i="5"/>
  <c r="L91" i="5"/>
  <c r="K91" i="5"/>
  <c r="P90" i="5"/>
  <c r="N90" i="5"/>
  <c r="L90" i="5"/>
  <c r="K90" i="5"/>
  <c r="Q89" i="5"/>
  <c r="S89" i="5" s="1"/>
  <c r="P89" i="5"/>
  <c r="N89" i="5"/>
  <c r="L89" i="5"/>
  <c r="K89" i="5"/>
  <c r="Q88" i="5"/>
  <c r="S88" i="5" s="1"/>
  <c r="P88" i="5"/>
  <c r="N88" i="5"/>
  <c r="L88" i="5"/>
  <c r="K88" i="5"/>
  <c r="Q87" i="5"/>
  <c r="S87" i="5" s="1"/>
  <c r="P87" i="5"/>
  <c r="N87" i="5"/>
  <c r="L87" i="5"/>
  <c r="K87" i="5"/>
  <c r="Q86" i="5"/>
  <c r="S86" i="5" s="1"/>
  <c r="P86" i="5"/>
  <c r="N86" i="5"/>
  <c r="L86" i="5"/>
  <c r="K86" i="5"/>
  <c r="Q85" i="5"/>
  <c r="S85" i="5" s="1"/>
  <c r="P85" i="5"/>
  <c r="N85" i="5"/>
  <c r="L85" i="5"/>
  <c r="K85" i="5"/>
  <c r="Q84" i="5"/>
  <c r="S84" i="5" s="1"/>
  <c r="P84" i="5"/>
  <c r="N84" i="5"/>
  <c r="L84" i="5"/>
  <c r="K84" i="5"/>
  <c r="Q83" i="5"/>
  <c r="S83" i="5" s="1"/>
  <c r="P83" i="5"/>
  <c r="N83" i="5"/>
  <c r="L83" i="5"/>
  <c r="K83" i="5"/>
  <c r="Q82" i="5"/>
  <c r="S82" i="5" s="1"/>
  <c r="P82" i="5"/>
  <c r="N82" i="5"/>
  <c r="L82" i="5"/>
  <c r="K82" i="5"/>
  <c r="Q81" i="5"/>
  <c r="S81" i="5" s="1"/>
  <c r="P81" i="5"/>
  <c r="N81" i="5"/>
  <c r="L81" i="5"/>
  <c r="K81" i="5"/>
  <c r="Q80" i="5"/>
  <c r="S80" i="5" s="1"/>
  <c r="P80" i="5"/>
  <c r="N80" i="5"/>
  <c r="L80" i="5"/>
  <c r="K80" i="5"/>
  <c r="Q79" i="5"/>
  <c r="S79" i="5" s="1"/>
  <c r="P79" i="5"/>
  <c r="N79" i="5"/>
  <c r="L79" i="5"/>
  <c r="K79" i="5"/>
  <c r="Q78" i="5"/>
  <c r="S78" i="5" s="1"/>
  <c r="P78" i="5"/>
  <c r="N78" i="5"/>
  <c r="L78" i="5"/>
  <c r="K78" i="5"/>
  <c r="N75" i="5"/>
  <c r="L75" i="5"/>
  <c r="K75" i="5"/>
  <c r="Q74" i="5"/>
  <c r="S74" i="5" s="1"/>
  <c r="P74" i="5"/>
  <c r="N74" i="5"/>
  <c r="L74" i="5"/>
  <c r="K74" i="5"/>
  <c r="Q71" i="5"/>
  <c r="S71" i="5" s="1"/>
  <c r="P71" i="5"/>
  <c r="N71" i="5"/>
  <c r="L71" i="5"/>
  <c r="K71" i="5"/>
  <c r="Q70" i="5"/>
  <c r="S70" i="5" s="1"/>
  <c r="P70" i="5"/>
  <c r="N70" i="5"/>
  <c r="L70" i="5"/>
  <c r="K70" i="5"/>
  <c r="Q69" i="5"/>
  <c r="S69" i="5" s="1"/>
  <c r="P69" i="5"/>
  <c r="N69" i="5"/>
  <c r="L69" i="5"/>
  <c r="K69" i="5"/>
  <c r="Q68" i="5"/>
  <c r="S68" i="5" s="1"/>
  <c r="P68" i="5"/>
  <c r="N68" i="5"/>
  <c r="L68" i="5"/>
  <c r="K68" i="5"/>
  <c r="Q67" i="5"/>
  <c r="S67" i="5" s="1"/>
  <c r="P67" i="5"/>
  <c r="N67" i="5"/>
  <c r="L67" i="5"/>
  <c r="K67" i="5"/>
  <c r="Q66" i="5"/>
  <c r="S66" i="5" s="1"/>
  <c r="P66" i="5"/>
  <c r="N66" i="5"/>
  <c r="L66" i="5"/>
  <c r="K66" i="5"/>
  <c r="Q65" i="5"/>
  <c r="S65" i="5" s="1"/>
  <c r="P65" i="5"/>
  <c r="N65" i="5"/>
  <c r="L65" i="5"/>
  <c r="K65" i="5"/>
  <c r="Q64" i="5"/>
  <c r="S64" i="5" s="1"/>
  <c r="P64" i="5"/>
  <c r="N64" i="5"/>
  <c r="L64" i="5"/>
  <c r="K64" i="5"/>
  <c r="Q63" i="5"/>
  <c r="S63" i="5" s="1"/>
  <c r="P63" i="5"/>
  <c r="N63" i="5"/>
  <c r="L63" i="5"/>
  <c r="K63" i="5"/>
  <c r="Q62" i="5"/>
  <c r="S62" i="5" s="1"/>
  <c r="P62" i="5"/>
  <c r="N62" i="5"/>
  <c r="L62" i="5"/>
  <c r="K62" i="5"/>
  <c r="Q44" i="5"/>
  <c r="S44" i="5" s="1"/>
  <c r="P44" i="5"/>
  <c r="N44" i="5"/>
  <c r="L44" i="5"/>
  <c r="K44" i="5"/>
  <c r="Q43" i="5"/>
  <c r="S43" i="5" s="1"/>
  <c r="P43" i="5"/>
  <c r="N43" i="5"/>
  <c r="L43" i="5"/>
  <c r="K43" i="5"/>
  <c r="Q42" i="5"/>
  <c r="S42" i="5" s="1"/>
  <c r="P42" i="5"/>
  <c r="N42" i="5"/>
  <c r="L42" i="5"/>
  <c r="K42" i="5"/>
  <c r="Q41" i="5"/>
  <c r="S41" i="5" s="1"/>
  <c r="P41" i="5"/>
  <c r="N41" i="5"/>
  <c r="L41" i="5"/>
  <c r="K41" i="5"/>
  <c r="Q40" i="5"/>
  <c r="S40" i="5" s="1"/>
  <c r="P40" i="5"/>
  <c r="N40" i="5"/>
  <c r="L40" i="5"/>
  <c r="K40" i="5"/>
  <c r="Q37" i="5"/>
  <c r="S37" i="5" s="1"/>
  <c r="P37" i="5"/>
  <c r="N37" i="5"/>
  <c r="L37" i="5"/>
  <c r="K37" i="5"/>
  <c r="Q36" i="5"/>
  <c r="S36" i="5" s="1"/>
  <c r="P36" i="5"/>
  <c r="N36" i="5"/>
  <c r="L36" i="5"/>
  <c r="K36" i="5"/>
  <c r="Q35" i="5"/>
  <c r="S35" i="5" s="1"/>
  <c r="P35" i="5"/>
  <c r="N35" i="5"/>
  <c r="L35" i="5"/>
  <c r="K35" i="5"/>
  <c r="Q34" i="5"/>
  <c r="S34" i="5" s="1"/>
  <c r="P34" i="5"/>
  <c r="N34" i="5"/>
  <c r="L34" i="5"/>
  <c r="K34" i="5"/>
  <c r="Q287" i="5"/>
  <c r="S287" i="5" s="1"/>
  <c r="P287" i="5"/>
  <c r="N287" i="5"/>
  <c r="L287" i="5"/>
  <c r="K287" i="5"/>
  <c r="Q33" i="5"/>
  <c r="S33" i="5" s="1"/>
  <c r="P33" i="5"/>
  <c r="N33" i="5"/>
  <c r="L33" i="5"/>
  <c r="K33" i="5"/>
  <c r="Q32" i="5"/>
  <c r="S32" i="5" s="1"/>
  <c r="P32" i="5"/>
  <c r="N32" i="5"/>
  <c r="L32" i="5"/>
  <c r="K32" i="5"/>
  <c r="Q31" i="5"/>
  <c r="S31" i="5" s="1"/>
  <c r="P31" i="5"/>
  <c r="N31" i="5"/>
  <c r="L31" i="5"/>
  <c r="K31" i="5"/>
  <c r="Q30" i="5"/>
  <c r="S30" i="5" s="1"/>
  <c r="P30" i="5"/>
  <c r="N30" i="5"/>
  <c r="L30" i="5"/>
  <c r="K30" i="5"/>
  <c r="Q29" i="5"/>
  <c r="S29" i="5" s="1"/>
  <c r="P29" i="5"/>
  <c r="N29" i="5"/>
  <c r="L29" i="5"/>
  <c r="K29" i="5"/>
  <c r="Q286" i="5"/>
  <c r="S286" i="5" s="1"/>
  <c r="P286" i="5"/>
  <c r="N286" i="5"/>
  <c r="L286" i="5"/>
  <c r="K286" i="5"/>
  <c r="Q39" i="5"/>
  <c r="S39" i="5" s="1"/>
  <c r="P39" i="5"/>
  <c r="N39" i="5"/>
  <c r="L39" i="5"/>
  <c r="K39" i="5"/>
  <c r="Q28" i="5"/>
  <c r="S28" i="5" s="1"/>
  <c r="P28" i="5"/>
  <c r="N28" i="5"/>
  <c r="L28" i="5"/>
  <c r="K28" i="5"/>
  <c r="Q22" i="5"/>
  <c r="S22" i="5" s="1"/>
  <c r="P22" i="5"/>
  <c r="N22" i="5"/>
  <c r="L22" i="5"/>
  <c r="K22" i="5"/>
  <c r="Q21" i="5"/>
  <c r="S21" i="5" s="1"/>
  <c r="P21" i="5"/>
  <c r="N21" i="5"/>
  <c r="L21" i="5"/>
  <c r="K21" i="5"/>
  <c r="Q20" i="5"/>
  <c r="S20" i="5" s="1"/>
  <c r="P20" i="5"/>
  <c r="N20" i="5"/>
  <c r="L20" i="5"/>
  <c r="K20" i="5"/>
  <c r="Q878" i="5"/>
  <c r="S878" i="5" s="1"/>
  <c r="P878" i="5"/>
  <c r="N878" i="5"/>
  <c r="L878" i="5"/>
  <c r="K878" i="5"/>
  <c r="Q19" i="5"/>
  <c r="S19" i="5" s="1"/>
  <c r="P19" i="5"/>
  <c r="N19" i="5"/>
  <c r="L19" i="5"/>
  <c r="K19" i="5"/>
  <c r="Q18" i="5"/>
  <c r="S18" i="5" s="1"/>
  <c r="P18" i="5"/>
  <c r="N18" i="5"/>
  <c r="L18" i="5"/>
  <c r="K18" i="5"/>
  <c r="Q17" i="5"/>
  <c r="S17" i="5" s="1"/>
  <c r="P17" i="5"/>
  <c r="N17" i="5"/>
  <c r="L17" i="5"/>
  <c r="K17" i="5"/>
  <c r="Q16" i="5"/>
  <c r="S16" i="5" s="1"/>
  <c r="P16" i="5"/>
  <c r="N16" i="5"/>
  <c r="L16" i="5"/>
  <c r="K16" i="5"/>
  <c r="Q138" i="5"/>
  <c r="S138" i="5" s="1"/>
  <c r="P138" i="5"/>
  <c r="N138" i="5"/>
  <c r="L138" i="5"/>
  <c r="K138" i="5"/>
  <c r="Q15" i="5"/>
  <c r="S15" i="5" s="1"/>
  <c r="P15" i="5"/>
  <c r="N15" i="5"/>
  <c r="L15" i="5"/>
  <c r="K15" i="5"/>
  <c r="Q285" i="5"/>
  <c r="S285" i="5" s="1"/>
  <c r="P285" i="5"/>
  <c r="N285" i="5"/>
  <c r="L285" i="5"/>
  <c r="K285" i="5"/>
  <c r="Q73" i="5"/>
  <c r="S73" i="5" s="1"/>
  <c r="P73" i="5"/>
  <c r="N73" i="5"/>
  <c r="L73" i="5"/>
  <c r="K73" i="5"/>
  <c r="Q14" i="5"/>
  <c r="S14" i="5" s="1"/>
  <c r="P14" i="5"/>
  <c r="N14" i="5"/>
  <c r="L14" i="5"/>
  <c r="K14" i="5"/>
  <c r="Q13" i="5"/>
  <c r="S13" i="5" s="1"/>
  <c r="P13" i="5"/>
  <c r="N13" i="5"/>
  <c r="L13" i="5"/>
  <c r="K13" i="5"/>
  <c r="Q12" i="5"/>
  <c r="S12" i="5" s="1"/>
  <c r="P12" i="5"/>
  <c r="N12" i="5"/>
  <c r="L12" i="5"/>
  <c r="K12" i="5"/>
  <c r="Q11" i="5"/>
  <c r="S11" i="5" s="1"/>
  <c r="P11" i="5"/>
  <c r="N11" i="5"/>
  <c r="L11" i="5"/>
  <c r="K11" i="5"/>
  <c r="Q10" i="5"/>
  <c r="S10" i="5" s="1"/>
  <c r="P10" i="5"/>
  <c r="N10" i="5"/>
  <c r="L10" i="5"/>
  <c r="K10" i="5"/>
  <c r="Q9" i="5"/>
  <c r="S9" i="5" s="1"/>
  <c r="P9" i="5"/>
  <c r="N9" i="5"/>
  <c r="L9" i="5"/>
  <c r="K9" i="5"/>
  <c r="Q8" i="5"/>
  <c r="S8" i="5" s="1"/>
  <c r="P8" i="5"/>
  <c r="N8" i="5"/>
  <c r="L8" i="5"/>
  <c r="K8" i="5"/>
  <c r="Q7" i="5"/>
  <c r="S7" i="5" s="1"/>
  <c r="P7" i="5"/>
  <c r="N7" i="5"/>
  <c r="L7" i="5"/>
  <c r="K7" i="5"/>
  <c r="Q6" i="5"/>
  <c r="S6" i="5" s="1"/>
  <c r="P6" i="5"/>
  <c r="N6" i="5"/>
  <c r="L6" i="5"/>
  <c r="K6" i="5"/>
  <c r="K431" i="5"/>
  <c r="L431" i="5"/>
  <c r="N431" i="5"/>
  <c r="P431" i="5"/>
  <c r="Q431" i="5"/>
  <c r="S431" i="5" s="1"/>
  <c r="K430" i="5"/>
  <c r="L430" i="5"/>
  <c r="N430" i="5"/>
  <c r="P430" i="5"/>
  <c r="Q430" i="5"/>
  <c r="S430" i="5" s="1"/>
  <c r="S215" i="5" l="1"/>
  <c r="R482" i="5"/>
  <c r="R474" i="5"/>
  <c r="R829" i="5"/>
  <c r="R488" i="5"/>
  <c r="R487" i="5"/>
  <c r="R479" i="5"/>
  <c r="R480" i="5"/>
  <c r="R481" i="5"/>
  <c r="R490" i="5"/>
  <c r="R477" i="5"/>
  <c r="R475" i="5"/>
  <c r="R476" i="5"/>
  <c r="R489" i="5"/>
  <c r="R471" i="5"/>
  <c r="R485" i="5"/>
  <c r="R486" i="5"/>
  <c r="R20" i="5"/>
  <c r="R381" i="5"/>
  <c r="R525" i="5"/>
  <c r="R478" i="5"/>
  <c r="R208" i="5"/>
  <c r="R233" i="5"/>
  <c r="R238" i="5"/>
  <c r="R247" i="5"/>
  <c r="R253" i="5"/>
  <c r="R124" i="5"/>
  <c r="R22" i="5"/>
  <c r="R382" i="5"/>
  <c r="R10" i="5"/>
  <c r="R11" i="5"/>
  <c r="R232" i="5"/>
  <c r="R244" i="5"/>
  <c r="R262" i="5"/>
  <c r="R273" i="5"/>
  <c r="R13" i="5"/>
  <c r="R36" i="5"/>
  <c r="R44" i="5"/>
  <c r="R9" i="5"/>
  <c r="R878" i="5"/>
  <c r="R176" i="5"/>
  <c r="R230" i="5"/>
  <c r="R37" i="5"/>
  <c r="R91" i="5"/>
  <c r="R224" i="5"/>
  <c r="R245" i="5"/>
  <c r="R263" i="5"/>
  <c r="R380" i="5"/>
  <c r="R65" i="5"/>
  <c r="R153" i="5"/>
  <c r="R140" i="5"/>
  <c r="R146" i="5"/>
  <c r="R152" i="5"/>
  <c r="R159" i="5"/>
  <c r="R171" i="5"/>
  <c r="R183" i="5"/>
  <c r="R210" i="5"/>
  <c r="R7" i="5"/>
  <c r="R69" i="5"/>
  <c r="R89" i="5"/>
  <c r="R139" i="5"/>
  <c r="R285" i="5"/>
  <c r="R30" i="5"/>
  <c r="R287" i="5"/>
  <c r="R64" i="5"/>
  <c r="R135" i="5"/>
  <c r="R165" i="5"/>
  <c r="R166" i="5"/>
  <c r="R170" i="5"/>
  <c r="R177" i="5"/>
  <c r="R185" i="5"/>
  <c r="R226" i="5"/>
  <c r="R229" i="5"/>
  <c r="R231" i="5"/>
  <c r="R243" i="5"/>
  <c r="R261" i="5"/>
  <c r="R431" i="5"/>
  <c r="R17" i="5"/>
  <c r="R63" i="5"/>
  <c r="R68" i="5"/>
  <c r="R122" i="5"/>
  <c r="R129" i="5"/>
  <c r="R164" i="5"/>
  <c r="R181" i="5"/>
  <c r="R182" i="5"/>
  <c r="R184" i="5"/>
  <c r="R211" i="5"/>
  <c r="R223" i="5"/>
  <c r="R225" i="5"/>
  <c r="R277" i="5"/>
  <c r="R138" i="5"/>
  <c r="R28" i="5"/>
  <c r="R286" i="5"/>
  <c r="R41" i="5"/>
  <c r="R133" i="5"/>
  <c r="R174" i="5"/>
  <c r="R209" i="5"/>
  <c r="R234" i="5"/>
  <c r="R237" i="5"/>
  <c r="R242" i="5"/>
  <c r="R246" i="5"/>
  <c r="R252" i="5"/>
  <c r="R254" i="5"/>
  <c r="R260" i="5"/>
  <c r="R267" i="5"/>
  <c r="R268" i="5"/>
  <c r="R259" i="5"/>
  <c r="R276" i="5"/>
  <c r="R31" i="5"/>
  <c r="R132" i="5"/>
  <c r="R258" i="5"/>
  <c r="R6" i="5"/>
  <c r="R8" i="5"/>
  <c r="R21" i="5"/>
  <c r="R40" i="5"/>
  <c r="R78" i="5"/>
  <c r="R85" i="5"/>
  <c r="R97" i="5"/>
  <c r="R127" i="5"/>
  <c r="R141" i="5"/>
  <c r="R270" i="5"/>
  <c r="R18" i="5"/>
  <c r="R19" i="5"/>
  <c r="R34" i="5"/>
  <c r="R35" i="5"/>
  <c r="R96" i="5"/>
  <c r="R123" i="5"/>
  <c r="R125" i="5"/>
  <c r="R134" i="5"/>
  <c r="R136" i="5"/>
  <c r="R150" i="5"/>
  <c r="R151" i="5"/>
  <c r="R175" i="5"/>
  <c r="R179" i="5"/>
  <c r="R218" i="5"/>
  <c r="R235" i="5"/>
  <c r="R236" i="5"/>
  <c r="R248" i="5"/>
  <c r="R256" i="5"/>
  <c r="R257" i="5"/>
  <c r="R275" i="5"/>
  <c r="R15" i="5"/>
  <c r="R16" i="5"/>
  <c r="R32" i="5"/>
  <c r="R33" i="5"/>
  <c r="R74" i="5"/>
  <c r="R75" i="5"/>
  <c r="R88" i="5"/>
  <c r="R100" i="5"/>
  <c r="R126" i="5"/>
  <c r="R148" i="5"/>
  <c r="R222" i="5"/>
  <c r="R227" i="5"/>
  <c r="R255" i="5"/>
  <c r="R274" i="5"/>
  <c r="R73" i="5"/>
  <c r="R67" i="5"/>
  <c r="R81" i="5"/>
  <c r="R87" i="5"/>
  <c r="R120" i="5"/>
  <c r="R131" i="5"/>
  <c r="R144" i="5"/>
  <c r="R145" i="5"/>
  <c r="R147" i="5"/>
  <c r="R250" i="5"/>
  <c r="R251" i="5"/>
  <c r="R137" i="5"/>
  <c r="R12" i="5"/>
  <c r="R14" i="5"/>
  <c r="R39" i="5"/>
  <c r="R29" i="5"/>
  <c r="R42" i="5"/>
  <c r="R43" i="5"/>
  <c r="R62" i="5"/>
  <c r="R66" i="5"/>
  <c r="R70" i="5"/>
  <c r="R71" i="5"/>
  <c r="R79" i="5"/>
  <c r="R92" i="5"/>
  <c r="R128" i="5"/>
  <c r="R130" i="5"/>
  <c r="R142" i="5"/>
  <c r="R155" i="5"/>
  <c r="R157" i="5"/>
  <c r="R212" i="5"/>
  <c r="R213" i="5"/>
  <c r="R228" i="5"/>
  <c r="R249" i="5"/>
  <c r="R82" i="5"/>
  <c r="R84" i="5"/>
  <c r="R94" i="5"/>
  <c r="R98" i="5"/>
  <c r="R149" i="5"/>
  <c r="R188" i="5"/>
  <c r="R215" i="5"/>
  <c r="R102" i="5"/>
  <c r="R103" i="5"/>
  <c r="R121" i="5"/>
  <c r="R143" i="5"/>
  <c r="R169" i="5"/>
  <c r="R173" i="5"/>
  <c r="R178" i="5"/>
  <c r="R180" i="5"/>
  <c r="R206" i="5"/>
  <c r="R207" i="5"/>
  <c r="R93" i="5"/>
  <c r="R374" i="5"/>
  <c r="R101" i="5"/>
  <c r="R338" i="5"/>
  <c r="R172" i="5"/>
  <c r="R220" i="5"/>
  <c r="R430" i="5"/>
  <c r="R86" i="5"/>
  <c r="R156" i="5"/>
  <c r="R161" i="5"/>
  <c r="R167" i="5"/>
  <c r="R168" i="5"/>
  <c r="R205" i="5"/>
  <c r="R879" i="5"/>
  <c r="R214" i="5"/>
  <c r="R219" i="5"/>
  <c r="R80" i="5"/>
  <c r="R83" i="5"/>
  <c r="R95" i="5"/>
  <c r="R99" i="5"/>
  <c r="R154" i="5"/>
  <c r="R160" i="5"/>
  <c r="R163" i="5"/>
  <c r="R189" i="5"/>
  <c r="R216" i="5"/>
  <c r="R217" i="5"/>
  <c r="R162" i="5"/>
  <c r="R221" i="5"/>
  <c r="N875" i="5"/>
  <c r="Q359" i="5"/>
  <c r="S359" i="5" s="1"/>
  <c r="P359" i="5"/>
  <c r="N359" i="5"/>
  <c r="L359" i="5"/>
  <c r="K359" i="5"/>
  <c r="Q284" i="5"/>
  <c r="S284" i="5" s="1"/>
  <c r="P284" i="5"/>
  <c r="N284" i="5"/>
  <c r="K284" i="5"/>
  <c r="L284" i="5"/>
  <c r="Q283" i="5"/>
  <c r="R284" i="5" l="1"/>
  <c r="R359" i="5"/>
  <c r="Q875" i="5"/>
  <c r="Q845" i="5"/>
  <c r="S845" i="5" s="1"/>
  <c r="Q828" i="5"/>
  <c r="S828" i="5" s="1"/>
  <c r="Q825" i="5"/>
  <c r="S825" i="5" s="1"/>
  <c r="P759" i="5"/>
  <c r="N759" i="5"/>
  <c r="Q687" i="5"/>
  <c r="S687" i="5" s="1"/>
  <c r="Q519" i="5"/>
  <c r="S519" i="5" s="1"/>
  <c r="P519" i="5"/>
  <c r="N519" i="5"/>
  <c r="Q653" i="5"/>
  <c r="S653" i="5" s="1"/>
  <c r="Q390" i="5"/>
  <c r="S390" i="5" s="1"/>
  <c r="Q342" i="5"/>
  <c r="S342" i="5" s="1"/>
  <c r="S283" i="5"/>
  <c r="Q55" i="5"/>
  <c r="S55" i="5" s="1"/>
  <c r="N55" i="5"/>
  <c r="P55" i="5"/>
  <c r="P394" i="5"/>
  <c r="Q394" i="5"/>
  <c r="S394" i="5" s="1"/>
  <c r="P393" i="5"/>
  <c r="Q393" i="5"/>
  <c r="S393" i="5" s="1"/>
  <c r="S875" i="5" l="1"/>
  <c r="L519" i="5"/>
  <c r="K519" i="5"/>
  <c r="Q518" i="5"/>
  <c r="S518" i="5" s="1"/>
  <c r="P518" i="5"/>
  <c r="N518" i="5"/>
  <c r="L518" i="5"/>
  <c r="K518" i="5"/>
  <c r="Q517" i="5"/>
  <c r="S517" i="5" s="1"/>
  <c r="P517" i="5"/>
  <c r="N517" i="5"/>
  <c r="L517" i="5"/>
  <c r="K517" i="5"/>
  <c r="P516" i="5"/>
  <c r="Q516" i="5"/>
  <c r="S516" i="5" s="1"/>
  <c r="P515" i="5"/>
  <c r="Q515" i="5"/>
  <c r="S515" i="5" s="1"/>
  <c r="P845" i="5"/>
  <c r="N845" i="5"/>
  <c r="L845" i="5"/>
  <c r="K845" i="5"/>
  <c r="P720" i="5"/>
  <c r="Q720" i="5"/>
  <c r="S720" i="5" s="1"/>
  <c r="P693" i="5"/>
  <c r="Q693" i="5"/>
  <c r="S693" i="5" s="1"/>
  <c r="P457" i="5"/>
  <c r="Q457" i="5"/>
  <c r="S457" i="5" s="1"/>
  <c r="P793" i="5"/>
  <c r="Q793" i="5"/>
  <c r="S793" i="5" s="1"/>
  <c r="P336" i="5"/>
  <c r="Q336" i="5"/>
  <c r="S336" i="5" s="1"/>
  <c r="P350" i="5"/>
  <c r="Q350" i="5"/>
  <c r="S350" i="5" s="1"/>
  <c r="P358" i="5"/>
  <c r="Q358" i="5"/>
  <c r="S358" i="5" s="1"/>
  <c r="P290" i="5"/>
  <c r="Q290" i="5"/>
  <c r="S290" i="5" s="1"/>
  <c r="R519" i="5" l="1"/>
  <c r="R517" i="5"/>
  <c r="R845" i="5"/>
  <c r="R518" i="5"/>
  <c r="K457" i="5"/>
  <c r="L457" i="5"/>
  <c r="N457" i="5"/>
  <c r="K350" i="5"/>
  <c r="L350" i="5"/>
  <c r="N350" i="5"/>
  <c r="K516" i="5"/>
  <c r="L516" i="5"/>
  <c r="N516" i="5"/>
  <c r="K793" i="5"/>
  <c r="L793" i="5"/>
  <c r="N793" i="5"/>
  <c r="R516" i="5" l="1"/>
  <c r="R457" i="5"/>
  <c r="R793" i="5"/>
  <c r="R350" i="5"/>
  <c r="K336" i="5"/>
  <c r="L336" i="5"/>
  <c r="N336" i="5"/>
  <c r="K358" i="5"/>
  <c r="L358" i="5"/>
  <c r="N358" i="5"/>
  <c r="K290" i="5"/>
  <c r="L290" i="5"/>
  <c r="N290" i="5"/>
  <c r="K55" i="5"/>
  <c r="L55" i="5"/>
  <c r="K394" i="5"/>
  <c r="L394" i="5"/>
  <c r="N394" i="5"/>
  <c r="K393" i="5"/>
  <c r="L393" i="5"/>
  <c r="N393" i="5"/>
  <c r="K515" i="5"/>
  <c r="L515" i="5"/>
  <c r="N515" i="5"/>
  <c r="K720" i="5"/>
  <c r="L720" i="5"/>
  <c r="N720" i="5"/>
  <c r="K693" i="5"/>
  <c r="L693" i="5"/>
  <c r="N693" i="5"/>
  <c r="R55" i="5" l="1"/>
  <c r="R393" i="5"/>
  <c r="R394" i="5"/>
  <c r="R336" i="5"/>
  <c r="R720" i="5"/>
  <c r="R358" i="5"/>
  <c r="R693" i="5"/>
  <c r="R290" i="5"/>
  <c r="R515" i="5"/>
  <c r="P653" i="5" l="1"/>
  <c r="K653" i="5"/>
  <c r="N653" i="5"/>
  <c r="R653" i="5" l="1"/>
  <c r="K687" i="5"/>
  <c r="L687" i="5"/>
  <c r="N687" i="5"/>
  <c r="K440" i="5"/>
  <c r="N440" i="5"/>
  <c r="P440" i="5"/>
  <c r="Q440" i="5"/>
  <c r="S440" i="5" s="1"/>
  <c r="P342" i="5"/>
  <c r="K342" i="5"/>
  <c r="L342" i="5"/>
  <c r="N342" i="5"/>
  <c r="P283" i="5"/>
  <c r="K283" i="5"/>
  <c r="L283" i="5"/>
  <c r="N283" i="5"/>
  <c r="P875" i="5"/>
  <c r="K875" i="5"/>
  <c r="L875" i="5"/>
  <c r="P390" i="5"/>
  <c r="K390" i="5"/>
  <c r="L390" i="5"/>
  <c r="N390" i="5"/>
  <c r="L397" i="5"/>
  <c r="K397" i="5"/>
  <c r="R875" i="5" l="1"/>
  <c r="R342" i="5"/>
  <c r="R390" i="5"/>
  <c r="R283" i="5"/>
  <c r="R687" i="5"/>
  <c r="R440" i="5"/>
  <c r="Q644" i="5"/>
  <c r="S644" i="5" s="1"/>
  <c r="Q601" i="5"/>
  <c r="S601" i="5" s="1"/>
  <c r="Q611" i="5"/>
  <c r="S611" i="5" s="1"/>
  <c r="Q609" i="5"/>
  <c r="S609" i="5" s="1"/>
  <c r="Q799" i="5"/>
  <c r="S799" i="5" s="1"/>
  <c r="Q773" i="5"/>
  <c r="S773" i="5" s="1"/>
  <c r="Q771" i="5"/>
  <c r="S771" i="5" s="1"/>
  <c r="Q759" i="5"/>
  <c r="S759" i="5" s="1"/>
  <c r="Q701" i="5"/>
  <c r="S701" i="5" s="1"/>
  <c r="Q683" i="5"/>
  <c r="S683" i="5" s="1"/>
  <c r="Q695" i="5"/>
  <c r="S695" i="5" s="1"/>
  <c r="P611" i="5"/>
  <c r="K611" i="5"/>
  <c r="L611" i="5"/>
  <c r="N611" i="5"/>
  <c r="P609" i="5"/>
  <c r="K609" i="5"/>
  <c r="L609" i="5"/>
  <c r="N609" i="5"/>
  <c r="P601" i="5"/>
  <c r="K601" i="5"/>
  <c r="L601" i="5"/>
  <c r="N601" i="5"/>
  <c r="K595" i="5"/>
  <c r="L595" i="5"/>
  <c r="N595" i="5"/>
  <c r="P595" i="5"/>
  <c r="Q595" i="5"/>
  <c r="S595" i="5" s="1"/>
  <c r="P644" i="5"/>
  <c r="K644" i="5"/>
  <c r="L644" i="5"/>
  <c r="N644" i="5"/>
  <c r="P799" i="5"/>
  <c r="K799" i="5"/>
  <c r="L799" i="5"/>
  <c r="N799" i="5"/>
  <c r="P773" i="5"/>
  <c r="K773" i="5"/>
  <c r="L773" i="5"/>
  <c r="N773" i="5"/>
  <c r="P771" i="5"/>
  <c r="K771" i="5"/>
  <c r="L771" i="5"/>
  <c r="N771" i="5"/>
  <c r="L759" i="5"/>
  <c r="K759" i="5"/>
  <c r="P701" i="5"/>
  <c r="K701" i="5"/>
  <c r="L701" i="5"/>
  <c r="N701" i="5"/>
  <c r="P695" i="5"/>
  <c r="K695" i="5"/>
  <c r="L695" i="5"/>
  <c r="N695" i="5"/>
  <c r="P683" i="5"/>
  <c r="K683" i="5"/>
  <c r="L683" i="5"/>
  <c r="N683" i="5"/>
  <c r="R683" i="5" l="1"/>
  <c r="R771" i="5"/>
  <c r="R695" i="5"/>
  <c r="R759" i="5"/>
  <c r="R773" i="5"/>
  <c r="R701" i="5"/>
  <c r="R799" i="5"/>
  <c r="R609" i="5"/>
  <c r="R611" i="5"/>
  <c r="R601" i="5"/>
  <c r="R595" i="5"/>
  <c r="R644" i="5"/>
  <c r="Q841" i="5"/>
  <c r="Q809" i="5"/>
  <c r="Q784" i="5"/>
  <c r="Q814" i="5"/>
  <c r="S814" i="5" s="1"/>
  <c r="P828" i="5"/>
  <c r="K828" i="5"/>
  <c r="L828" i="5"/>
  <c r="N828" i="5"/>
  <c r="P825" i="5"/>
  <c r="K825" i="5"/>
  <c r="L825" i="5"/>
  <c r="N825" i="5"/>
  <c r="P864" i="5"/>
  <c r="Q864" i="5"/>
  <c r="S864" i="5" s="1"/>
  <c r="K864" i="5"/>
  <c r="L864" i="5"/>
  <c r="N864" i="5"/>
  <c r="P841" i="5"/>
  <c r="K841" i="5"/>
  <c r="L841" i="5"/>
  <c r="N841" i="5"/>
  <c r="Q663" i="5"/>
  <c r="S663" i="5" s="1"/>
  <c r="P663" i="5"/>
  <c r="N663" i="5"/>
  <c r="L663" i="5"/>
  <c r="K663" i="5"/>
  <c r="P814" i="5"/>
  <c r="K814" i="5"/>
  <c r="L814" i="5"/>
  <c r="N814" i="5"/>
  <c r="P809" i="5"/>
  <c r="K809" i="5"/>
  <c r="L809" i="5"/>
  <c r="N809" i="5"/>
  <c r="P784" i="5"/>
  <c r="L784" i="5"/>
  <c r="N784" i="5"/>
  <c r="R784" i="5" l="1"/>
  <c r="R825" i="5"/>
  <c r="R828" i="5"/>
  <c r="R841" i="5"/>
  <c r="R814" i="5"/>
  <c r="R864" i="5"/>
  <c r="R663" i="5"/>
  <c r="R809" i="5"/>
  <c r="K352" i="5" l="1"/>
  <c r="P386" i="5" l="1"/>
  <c r="Q386" i="5"/>
  <c r="S386" i="5" s="1"/>
  <c r="K386" i="5"/>
  <c r="L386" i="5"/>
  <c r="N386" i="5"/>
  <c r="R386" i="5" l="1"/>
  <c r="O890" i="5" l="1"/>
  <c r="M890" i="5"/>
  <c r="J890" i="5"/>
  <c r="I890" i="5"/>
  <c r="H890" i="5"/>
  <c r="P322" i="5" l="1"/>
  <c r="Q322" i="5"/>
  <c r="S322" i="5" s="1"/>
  <c r="K322" i="5"/>
  <c r="L322" i="5"/>
  <c r="N322" i="5"/>
  <c r="P857" i="5"/>
  <c r="Q857" i="5"/>
  <c r="S857" i="5" s="1"/>
  <c r="K857" i="5"/>
  <c r="L857" i="5"/>
  <c r="N857" i="5"/>
  <c r="Q522" i="5"/>
  <c r="S522" i="5" s="1"/>
  <c r="P522" i="5"/>
  <c r="K522" i="5"/>
  <c r="L522" i="5"/>
  <c r="N522" i="5"/>
  <c r="R322" i="5" l="1"/>
  <c r="R857" i="5"/>
  <c r="R522" i="5"/>
  <c r="P874" i="5" l="1"/>
  <c r="Q874" i="5"/>
  <c r="K874" i="5"/>
  <c r="L874" i="5"/>
  <c r="N874" i="5"/>
  <c r="P421" i="5"/>
  <c r="Q421" i="5"/>
  <c r="S421" i="5" s="1"/>
  <c r="K421" i="5"/>
  <c r="L421" i="5"/>
  <c r="N421" i="5"/>
  <c r="Q797" i="5"/>
  <c r="S797" i="5" s="1"/>
  <c r="P797" i="5"/>
  <c r="K797" i="5"/>
  <c r="L797" i="5"/>
  <c r="N797" i="5"/>
  <c r="Q794" i="5"/>
  <c r="S794" i="5" s="1"/>
  <c r="P794" i="5"/>
  <c r="N794" i="5"/>
  <c r="L794" i="5"/>
  <c r="K794" i="5"/>
  <c r="S874" i="5" l="1"/>
  <c r="R421" i="5"/>
  <c r="R874" i="5"/>
  <c r="R797" i="5"/>
  <c r="R794" i="5"/>
  <c r="P632" i="5" l="1"/>
  <c r="Q632" i="5"/>
  <c r="S632" i="5" s="1"/>
  <c r="K632" i="5"/>
  <c r="L632" i="5"/>
  <c r="N632" i="5"/>
  <c r="R632" i="5" l="1"/>
  <c r="P369" i="5" l="1"/>
  <c r="Q369" i="5"/>
  <c r="S369" i="5" s="1"/>
  <c r="K369" i="5"/>
  <c r="L369" i="5"/>
  <c r="N369" i="5"/>
  <c r="R369" i="5" l="1"/>
  <c r="P769" i="5" l="1"/>
  <c r="Q769" i="5"/>
  <c r="K769" i="5"/>
  <c r="L769" i="5"/>
  <c r="N769" i="5"/>
  <c r="P540" i="5"/>
  <c r="Q540" i="5"/>
  <c r="K540" i="5"/>
  <c r="L540" i="5"/>
  <c r="N540" i="5"/>
  <c r="R769" i="5" l="1"/>
  <c r="S769" i="5"/>
  <c r="S540" i="5"/>
  <c r="R540" i="5"/>
  <c r="P677" i="5" l="1"/>
  <c r="Q677" i="5"/>
  <c r="S677" i="5" s="1"/>
  <c r="K677" i="5"/>
  <c r="L677" i="5"/>
  <c r="N677" i="5"/>
  <c r="P590" i="5"/>
  <c r="Q590" i="5"/>
  <c r="K590" i="5"/>
  <c r="L590" i="5"/>
  <c r="N590" i="5"/>
  <c r="P326" i="5"/>
  <c r="Q326" i="5"/>
  <c r="K326" i="5"/>
  <c r="L326" i="5"/>
  <c r="N326" i="5"/>
  <c r="P827" i="5"/>
  <c r="Q827" i="5"/>
  <c r="K827" i="5"/>
  <c r="L827" i="5"/>
  <c r="N827" i="5"/>
  <c r="P851" i="5"/>
  <c r="Q851" i="5"/>
  <c r="S851" i="5" s="1"/>
  <c r="K851" i="5"/>
  <c r="L851" i="5"/>
  <c r="N851" i="5"/>
  <c r="P817" i="5"/>
  <c r="Q817" i="5"/>
  <c r="K817" i="5"/>
  <c r="L817" i="5"/>
  <c r="N817" i="5"/>
  <c r="P820" i="5"/>
  <c r="Q820" i="5"/>
  <c r="K820" i="5"/>
  <c r="L820" i="5"/>
  <c r="N820" i="5"/>
  <c r="P321" i="5"/>
  <c r="Q321" i="5"/>
  <c r="S321" i="5" s="1"/>
  <c r="K321" i="5"/>
  <c r="L321" i="5"/>
  <c r="N321" i="5"/>
  <c r="P414" i="5"/>
  <c r="Q414" i="5"/>
  <c r="S414" i="5" s="1"/>
  <c r="K414" i="5"/>
  <c r="L414" i="5"/>
  <c r="N414" i="5"/>
  <c r="R590" i="5" l="1"/>
  <c r="R677" i="5"/>
  <c r="S590" i="5"/>
  <c r="S326" i="5"/>
  <c r="R326" i="5"/>
  <c r="S827" i="5"/>
  <c r="R827" i="5"/>
  <c r="R851" i="5"/>
  <c r="S817" i="5"/>
  <c r="R817" i="5"/>
  <c r="S820" i="5"/>
  <c r="R820" i="5"/>
  <c r="R321" i="5"/>
  <c r="R414" i="5"/>
  <c r="P589" i="5" l="1"/>
  <c r="Q589" i="5"/>
  <c r="K589" i="5"/>
  <c r="L589" i="5"/>
  <c r="N589" i="5"/>
  <c r="P743" i="5"/>
  <c r="Q743" i="5"/>
  <c r="K743" i="5"/>
  <c r="L743" i="5"/>
  <c r="N743" i="5"/>
  <c r="P777" i="5"/>
  <c r="Q777" i="5"/>
  <c r="S777" i="5" s="1"/>
  <c r="K777" i="5"/>
  <c r="L777" i="5"/>
  <c r="N777" i="5"/>
  <c r="R777" i="5" l="1"/>
  <c r="S589" i="5"/>
  <c r="R589" i="5"/>
  <c r="S743" i="5"/>
  <c r="R743" i="5"/>
  <c r="P776" i="5"/>
  <c r="Q776" i="5"/>
  <c r="K776" i="5"/>
  <c r="L776" i="5"/>
  <c r="N776" i="5"/>
  <c r="R776" i="5" l="1"/>
  <c r="S776" i="5"/>
  <c r="Q865" i="5"/>
  <c r="Q863" i="5"/>
  <c r="Q833" i="5"/>
  <c r="Q861" i="5"/>
  <c r="Q862" i="5"/>
  <c r="Q819" i="5"/>
  <c r="Q772" i="5"/>
  <c r="Q765" i="5"/>
  <c r="Q854" i="5"/>
  <c r="Q855" i="5"/>
  <c r="Q856" i="5"/>
  <c r="Q852" i="5"/>
  <c r="Q838" i="5"/>
  <c r="Q832" i="5"/>
  <c r="Q850" i="5"/>
  <c r="Q847" i="5"/>
  <c r="Q849" i="5"/>
  <c r="Q848" i="5"/>
  <c r="Q637" i="5"/>
  <c r="Q840" i="5"/>
  <c r="Q844" i="5"/>
  <c r="Q764" i="5"/>
  <c r="Q835" i="5"/>
  <c r="Q853" i="5"/>
  <c r="Q837" i="5"/>
  <c r="Q435" i="5"/>
  <c r="Q836" i="5"/>
  <c r="Q834" i="5"/>
  <c r="Q343" i="5"/>
  <c r="Q341" i="5"/>
  <c r="Q340" i="5"/>
  <c r="Q823" i="5"/>
  <c r="Q826" i="5"/>
  <c r="Q830" i="5"/>
  <c r="Q822" i="5"/>
  <c r="Q725" i="5"/>
  <c r="Q603" i="5"/>
  <c r="Q316" i="5"/>
  <c r="Q305" i="5"/>
  <c r="Q306" i="5"/>
  <c r="Q315" i="5"/>
  <c r="Q314" i="5"/>
  <c r="Q313" i="5"/>
  <c r="Q303" i="5"/>
  <c r="Q302" i="5"/>
  <c r="Q301" i="5"/>
  <c r="Q300" i="5"/>
  <c r="Q312" i="5"/>
  <c r="Q311" i="5"/>
  <c r="Q297" i="5"/>
  <c r="Q299" i="5"/>
  <c r="Q317" i="5"/>
  <c r="Q310" i="5"/>
  <c r="Q309" i="5"/>
  <c r="Q304" i="5"/>
  <c r="Q298" i="5"/>
  <c r="Q318" i="5"/>
  <c r="Q859" i="5"/>
  <c r="Q860" i="5"/>
  <c r="Q818" i="5"/>
  <c r="Q325" i="5"/>
  <c r="Q815" i="5"/>
  <c r="Q812" i="5"/>
  <c r="Q813" i="5"/>
  <c r="Q821" i="5"/>
  <c r="Q808" i="5"/>
  <c r="Q807" i="5"/>
  <c r="Q806" i="5"/>
  <c r="Q805" i="5"/>
  <c r="Q831" i="5"/>
  <c r="Q801" i="5"/>
  <c r="Q803" i="5"/>
  <c r="Q802" i="5"/>
  <c r="Q796" i="5"/>
  <c r="Q608" i="5"/>
  <c r="Q788" i="5"/>
  <c r="Q790" i="5"/>
  <c r="Q789" i="5"/>
  <c r="Q791" i="5"/>
  <c r="Q787" i="5"/>
  <c r="Q597" i="5"/>
  <c r="Q783" i="5"/>
  <c r="Q697" i="5"/>
  <c r="Q748" i="5"/>
  <c r="Q782" i="5"/>
  <c r="Q781" i="5"/>
  <c r="Q780" i="5"/>
  <c r="Q775" i="5"/>
  <c r="Q774" i="5"/>
  <c r="Q778" i="5"/>
  <c r="Q432" i="5"/>
  <c r="Q770" i="5"/>
  <c r="Q633" i="5"/>
  <c r="Q798" i="5"/>
  <c r="Q824" i="5"/>
  <c r="Q736" i="5"/>
  <c r="Q767" i="5"/>
  <c r="Q766" i="5"/>
  <c r="Q768" i="5"/>
  <c r="Q760" i="5"/>
  <c r="Q763" i="5"/>
  <c r="Q762" i="5"/>
  <c r="Q761" i="5"/>
  <c r="Q757" i="5"/>
  <c r="Q858" i="5"/>
  <c r="Q752" i="5"/>
  <c r="Q737" i="5"/>
  <c r="Q751" i="5"/>
  <c r="Q747" i="5"/>
  <c r="Q753" i="5"/>
  <c r="Q754" i="5"/>
  <c r="Q741" i="5"/>
  <c r="Q740" i="5"/>
  <c r="Q739" i="5"/>
  <c r="Q758" i="5"/>
  <c r="Q746" i="5"/>
  <c r="Q742" i="5"/>
  <c r="Q647" i="5"/>
  <c r="Q592" i="5"/>
  <c r="Q738" i="5"/>
  <c r="Q735" i="5"/>
  <c r="Q730" i="5"/>
  <c r="Q795" i="5"/>
  <c r="Q734" i="5"/>
  <c r="Q733" i="5"/>
  <c r="Q732" i="5"/>
  <c r="Q731" i="5"/>
  <c r="Q664" i="5"/>
  <c r="Q728" i="5"/>
  <c r="Q727" i="5"/>
  <c r="Q726" i="5"/>
  <c r="Q718" i="5"/>
  <c r="Q717" i="5"/>
  <c r="Q722" i="5"/>
  <c r="Q724" i="5"/>
  <c r="Q721" i="5"/>
  <c r="Q723" i="5"/>
  <c r="Q719" i="5"/>
  <c r="Q716" i="5"/>
  <c r="Q756" i="5"/>
  <c r="Q715" i="5"/>
  <c r="Q714" i="5"/>
  <c r="Q610" i="5"/>
  <c r="Q710" i="5"/>
  <c r="Q804" i="5"/>
  <c r="Q711" i="5"/>
  <c r="Q708" i="5"/>
  <c r="Q707" i="5"/>
  <c r="Q709" i="5"/>
  <c r="Q706" i="5"/>
  <c r="Q704" i="5"/>
  <c r="Q521" i="5"/>
  <c r="Q702" i="5"/>
  <c r="Q700" i="5"/>
  <c r="Q698" i="5"/>
  <c r="Q699" i="5"/>
  <c r="Q779" i="5"/>
  <c r="Q692" i="5"/>
  <c r="Q691" i="5"/>
  <c r="Q684" i="5"/>
  <c r="Q690" i="5"/>
  <c r="Q689" i="5"/>
  <c r="Q696" i="5"/>
  <c r="Q682" i="5"/>
  <c r="Q680" i="5"/>
  <c r="Q846" i="5"/>
  <c r="Q681" i="5"/>
  <c r="Q673" i="5"/>
  <c r="Q672" i="5"/>
  <c r="Q811" i="5"/>
  <c r="Q674" i="5"/>
  <c r="Q676" i="5"/>
  <c r="Q678" i="5"/>
  <c r="Q675" i="5"/>
  <c r="Q671" i="5"/>
  <c r="Q669" i="5"/>
  <c r="Q668" i="5"/>
  <c r="Q439" i="5"/>
  <c r="Q661" i="5"/>
  <c r="Q666" i="5"/>
  <c r="Q665" i="5"/>
  <c r="Q594" i="5"/>
  <c r="Q660" i="5"/>
  <c r="Q652" i="5"/>
  <c r="Q651" i="5"/>
  <c r="Q667" i="5"/>
  <c r="Q659" i="5"/>
  <c r="Q658" i="5"/>
  <c r="Q650" i="5"/>
  <c r="Q649" i="5"/>
  <c r="Q648" i="5"/>
  <c r="Q657" i="5"/>
  <c r="Q656" i="5"/>
  <c r="Q655" i="5"/>
  <c r="Q654" i="5"/>
  <c r="Q639" i="5"/>
  <c r="Q640" i="5"/>
  <c r="Q638" i="5"/>
  <c r="Q688" i="5"/>
  <c r="Q636" i="5"/>
  <c r="Q643" i="5"/>
  <c r="Q635" i="5"/>
  <c r="Q646" i="5"/>
  <c r="Q642" i="5"/>
  <c r="Q641" i="5"/>
  <c r="Q634" i="5"/>
  <c r="Q629" i="5"/>
  <c r="Q631" i="5"/>
  <c r="Q630" i="5"/>
  <c r="Q792" i="5"/>
  <c r="Q712" i="5"/>
  <c r="Q628" i="5"/>
  <c r="Q619" i="5"/>
  <c r="Q618" i="5"/>
  <c r="Q617" i="5"/>
  <c r="Q627" i="5"/>
  <c r="Q621" i="5"/>
  <c r="Q620" i="5"/>
  <c r="Q616" i="5"/>
  <c r="Q626" i="5"/>
  <c r="Q622" i="5"/>
  <c r="Q625" i="5"/>
  <c r="Q624" i="5"/>
  <c r="Q623" i="5"/>
  <c r="Q524" i="5"/>
  <c r="Q613" i="5"/>
  <c r="Q713" i="5"/>
  <c r="Q839" i="5"/>
  <c r="Q614" i="5"/>
  <c r="Q612" i="5"/>
  <c r="Q605" i="5"/>
  <c r="Q604" i="5"/>
  <c r="Q469" i="5"/>
  <c r="Q606" i="5"/>
  <c r="Q607" i="5"/>
  <c r="Q670" i="5"/>
  <c r="Q598" i="5"/>
  <c r="Q679" i="5"/>
  <c r="Q596" i="5"/>
  <c r="Q602" i="5"/>
  <c r="Q600" i="5"/>
  <c r="Q599" i="5"/>
  <c r="Q593" i="5"/>
  <c r="Q588" i="5"/>
  <c r="Q585" i="5"/>
  <c r="Q564" i="5"/>
  <c r="Q573" i="5"/>
  <c r="Q574" i="5"/>
  <c r="Q575" i="5"/>
  <c r="Q563" i="5"/>
  <c r="Q556" i="5"/>
  <c r="Q562" i="5"/>
  <c r="Q576" i="5"/>
  <c r="Q587" i="5"/>
  <c r="Q586" i="5"/>
  <c r="Q584" i="5"/>
  <c r="Q561" i="5"/>
  <c r="Q483" i="5"/>
  <c r="Q560" i="5"/>
  <c r="Q559" i="5"/>
  <c r="Q686" i="5"/>
  <c r="Q558" i="5"/>
  <c r="Q577" i="5"/>
  <c r="Q572" i="5"/>
  <c r="Q571" i="5"/>
  <c r="Q569" i="5"/>
  <c r="Q570" i="5"/>
  <c r="Q568" i="5"/>
  <c r="Q567" i="5"/>
  <c r="Q566" i="5"/>
  <c r="Q565" i="5"/>
  <c r="Q583" i="5"/>
  <c r="Q582" i="5"/>
  <c r="Q581" i="5"/>
  <c r="Q580" i="5"/>
  <c r="Q579" i="5"/>
  <c r="Q578" i="5"/>
  <c r="Q557" i="5"/>
  <c r="Q703" i="5"/>
  <c r="Q685" i="5"/>
  <c r="Q531" i="5"/>
  <c r="Q527" i="5"/>
  <c r="Q530" i="5"/>
  <c r="Q529" i="5"/>
  <c r="Q538" i="5"/>
  <c r="Q536" i="5"/>
  <c r="Q552" i="5"/>
  <c r="Q535" i="5"/>
  <c r="Q534" i="5"/>
  <c r="Q705" i="5"/>
  <c r="Q533" i="5"/>
  <c r="Q547" i="5"/>
  <c r="Q555" i="5"/>
  <c r="Q532" i="5"/>
  <c r="Q523" i="5"/>
  <c r="Q551" i="5"/>
  <c r="Q541" i="5"/>
  <c r="Q546" i="5"/>
  <c r="Q537" i="5"/>
  <c r="Q553" i="5"/>
  <c r="Q526" i="5"/>
  <c r="Q528" i="5"/>
  <c r="Q543" i="5"/>
  <c r="Q545" i="5"/>
  <c r="Q550" i="5"/>
  <c r="Q544" i="5"/>
  <c r="Q539" i="5"/>
  <c r="Q542" i="5"/>
  <c r="Q388" i="5"/>
  <c r="Q514" i="5"/>
  <c r="Q510" i="5"/>
  <c r="Q507" i="5"/>
  <c r="Q496" i="5"/>
  <c r="Q506" i="5"/>
  <c r="Q505" i="5"/>
  <c r="Q509" i="5"/>
  <c r="Q484" i="5"/>
  <c r="Q504" i="5"/>
  <c r="Q495" i="5"/>
  <c r="Q494" i="5"/>
  <c r="Q493" i="5"/>
  <c r="Q491" i="5"/>
  <c r="Q492" i="5"/>
  <c r="Q508" i="5"/>
  <c r="Q503" i="5"/>
  <c r="Q513" i="5"/>
  <c r="Q502" i="5"/>
  <c r="Q498" i="5"/>
  <c r="Q501" i="5"/>
  <c r="Q500" i="5"/>
  <c r="Q497" i="5"/>
  <c r="Q499" i="5"/>
  <c r="Q615" i="5"/>
  <c r="Q473" i="5"/>
  <c r="Q46" i="5"/>
  <c r="Q307" i="5"/>
  <c r="Q272" i="5"/>
  <c r="Q269" i="5"/>
  <c r="Q377" i="5"/>
  <c r="Q56" i="5"/>
  <c r="Q395" i="5"/>
  <c r="Q57" i="5"/>
  <c r="Q60" i="5"/>
  <c r="Q61" i="5"/>
  <c r="Q59" i="5"/>
  <c r="Q58" i="5"/>
  <c r="Q105" i="5"/>
  <c r="Q104" i="5"/>
  <c r="Q107" i="5"/>
  <c r="Q106" i="5"/>
  <c r="Q110" i="5"/>
  <c r="Q111" i="5"/>
  <c r="Q109" i="5"/>
  <c r="Q108" i="5"/>
  <c r="Q116" i="5"/>
  <c r="Q113" i="5"/>
  <c r="Q114" i="5"/>
  <c r="Q119" i="5"/>
  <c r="Q115" i="5"/>
  <c r="Q117" i="5"/>
  <c r="Q118" i="5"/>
  <c r="Q112" i="5"/>
  <c r="Q281" i="5"/>
  <c r="Q280" i="5"/>
  <c r="Q278" i="5"/>
  <c r="Q291" i="5"/>
  <c r="Q24" i="5"/>
  <c r="Q288" i="5"/>
  <c r="Q279" i="5"/>
  <c r="Q289" i="5"/>
  <c r="Q334" i="5"/>
  <c r="Q335" i="5"/>
  <c r="Q339" i="5"/>
  <c r="Q23" i="5"/>
  <c r="Q357" i="5"/>
  <c r="Q360" i="5"/>
  <c r="Q344" i="5"/>
  <c r="Q345" i="5"/>
  <c r="Q346" i="5"/>
  <c r="Q347" i="5"/>
  <c r="Q348" i="5"/>
  <c r="Q349" i="5"/>
  <c r="Q351" i="5"/>
  <c r="Q352" i="5"/>
  <c r="Q353" i="5"/>
  <c r="Q354" i="5"/>
  <c r="Q355" i="5"/>
  <c r="Q333" i="5"/>
  <c r="Q308" i="5"/>
  <c r="Q296" i="5"/>
  <c r="Q294" i="5"/>
  <c r="Q295" i="5"/>
  <c r="Q293" i="5"/>
  <c r="Q292" i="5"/>
  <c r="Q319" i="5"/>
  <c r="Q320" i="5"/>
  <c r="Q328" i="5"/>
  <c r="Q327" i="5"/>
  <c r="Q329" i="5"/>
  <c r="Q332" i="5"/>
  <c r="Q331" i="5"/>
  <c r="Q330" i="5"/>
  <c r="Q356" i="5"/>
  <c r="Q371" i="5"/>
  <c r="Q379" i="5"/>
  <c r="Q389" i="5"/>
  <c r="Q372" i="5"/>
  <c r="Q376" i="5"/>
  <c r="Q373" i="5"/>
  <c r="Q375" i="5"/>
  <c r="Q384" i="5"/>
  <c r="Q385" i="5"/>
  <c r="Q378" i="5"/>
  <c r="Q399" i="5"/>
  <c r="Q400" i="5"/>
  <c r="Q409" i="5"/>
  <c r="Q410" i="5"/>
  <c r="Q413" i="5"/>
  <c r="Q417" i="5"/>
  <c r="Q402" i="5"/>
  <c r="Q418" i="5"/>
  <c r="Q403" i="5"/>
  <c r="Q401" i="5"/>
  <c r="Q404" i="5"/>
  <c r="Q405" i="5"/>
  <c r="Q406" i="5"/>
  <c r="Q407" i="5"/>
  <c r="Q419" i="5"/>
  <c r="Q412" i="5"/>
  <c r="Q420" i="5"/>
  <c r="Q408" i="5"/>
  <c r="Q411" i="5"/>
  <c r="Q426" i="5"/>
  <c r="Q425" i="5"/>
  <c r="Q427" i="5"/>
  <c r="Q428" i="5"/>
  <c r="Q423" i="5"/>
  <c r="Q424" i="5"/>
  <c r="Q422" i="5"/>
  <c r="Q429" i="5"/>
  <c r="Q436" i="5"/>
  <c r="Q437" i="5"/>
  <c r="Q438" i="5"/>
  <c r="Q441" i="5"/>
  <c r="Q442" i="5"/>
  <c r="Q433" i="5"/>
  <c r="Q443" i="5"/>
  <c r="Q444" i="5"/>
  <c r="Q434" i="5"/>
  <c r="Q445" i="5"/>
  <c r="Q446" i="5"/>
  <c r="Q447" i="5"/>
  <c r="Q448" i="5"/>
  <c r="Q645" i="5"/>
  <c r="Q449" i="5"/>
  <c r="Q450" i="5"/>
  <c r="Q451" i="5"/>
  <c r="Q452" i="5"/>
  <c r="Q453" i="5"/>
  <c r="Q454" i="5"/>
  <c r="Q455" i="5"/>
  <c r="Q456" i="5"/>
  <c r="Q458" i="5"/>
  <c r="Q459" i="5"/>
  <c r="Q460" i="5"/>
  <c r="Q461" i="5"/>
  <c r="Q462" i="5"/>
  <c r="Q463" i="5"/>
  <c r="Q464" i="5"/>
  <c r="Q472" i="5"/>
  <c r="Q465" i="5"/>
  <c r="Q466" i="5"/>
  <c r="Q467" i="5"/>
  <c r="Q468" i="5"/>
  <c r="Q470" i="5"/>
  <c r="Q392" i="5"/>
  <c r="Q398" i="5"/>
  <c r="Q396" i="5"/>
  <c r="Q397" i="5"/>
  <c r="Q391" i="5"/>
  <c r="Q415" i="5"/>
  <c r="Q416" i="5"/>
  <c r="Q47" i="5"/>
  <c r="Q49" i="5"/>
  <c r="Q50" i="5"/>
  <c r="Q48" i="5"/>
  <c r="Q54" i="5"/>
  <c r="Q880" i="5"/>
  <c r="Q72" i="5"/>
  <c r="Q881" i="5"/>
  <c r="Q882" i="5"/>
  <c r="Q884" i="5"/>
  <c r="Q885" i="5"/>
  <c r="Q887" i="5"/>
  <c r="Q888" i="5"/>
  <c r="Q883" i="5"/>
  <c r="Q889" i="5"/>
  <c r="Q886" i="5"/>
  <c r="Q867" i="5"/>
  <c r="Q868" i="5"/>
  <c r="Q872" i="5"/>
  <c r="Q873" i="5"/>
  <c r="Q870" i="5"/>
  <c r="Q869" i="5"/>
  <c r="Q866" i="5"/>
  <c r="Q871" i="5"/>
  <c r="Q363" i="5"/>
  <c r="Q364" i="5"/>
  <c r="Q367" i="5"/>
  <c r="Q370" i="5"/>
  <c r="Q368" i="5"/>
  <c r="Q890" i="5" l="1"/>
  <c r="S741" i="5"/>
  <c r="P741" i="5"/>
  <c r="N741" i="5"/>
  <c r="L741" i="5"/>
  <c r="K741" i="5"/>
  <c r="R741" i="5" l="1"/>
  <c r="P378" i="5" l="1"/>
  <c r="S378" i="5"/>
  <c r="K378" i="5"/>
  <c r="L378" i="5"/>
  <c r="N378" i="5"/>
  <c r="P514" i="5"/>
  <c r="S514" i="5"/>
  <c r="K514" i="5"/>
  <c r="L514" i="5"/>
  <c r="N514" i="5"/>
  <c r="P588" i="5"/>
  <c r="S588" i="5"/>
  <c r="K588" i="5"/>
  <c r="L588" i="5"/>
  <c r="N588" i="5"/>
  <c r="P510" i="5"/>
  <c r="S510" i="5"/>
  <c r="K510" i="5"/>
  <c r="L510" i="5"/>
  <c r="N510" i="5"/>
  <c r="P760" i="5"/>
  <c r="S760" i="5"/>
  <c r="K760" i="5"/>
  <c r="L760" i="5"/>
  <c r="N760" i="5"/>
  <c r="P628" i="5"/>
  <c r="S628" i="5"/>
  <c r="K628" i="5"/>
  <c r="L628" i="5"/>
  <c r="N628" i="5"/>
  <c r="P507" i="5"/>
  <c r="S507" i="5"/>
  <c r="K507" i="5"/>
  <c r="L507" i="5"/>
  <c r="N507" i="5"/>
  <c r="P613" i="5"/>
  <c r="S613" i="5"/>
  <c r="K613" i="5"/>
  <c r="L613" i="5"/>
  <c r="N613" i="5"/>
  <c r="P385" i="5"/>
  <c r="S385" i="5"/>
  <c r="K385" i="5"/>
  <c r="L385" i="5"/>
  <c r="N385" i="5"/>
  <c r="R510" i="5" l="1"/>
  <c r="R378" i="5"/>
  <c r="R588" i="5"/>
  <c r="R514" i="5"/>
  <c r="R760" i="5"/>
  <c r="R613" i="5"/>
  <c r="R385" i="5"/>
  <c r="R628" i="5"/>
  <c r="R507" i="5"/>
  <c r="P852" i="5"/>
  <c r="S852" i="5"/>
  <c r="K852" i="5"/>
  <c r="L852" i="5"/>
  <c r="N852" i="5"/>
  <c r="P388" i="5"/>
  <c r="S388" i="5"/>
  <c r="K388" i="5"/>
  <c r="L388" i="5"/>
  <c r="N388" i="5"/>
  <c r="P598" i="5"/>
  <c r="S598" i="5"/>
  <c r="K598" i="5"/>
  <c r="L598" i="5"/>
  <c r="N598" i="5"/>
  <c r="R598" i="5" l="1"/>
  <c r="R388" i="5"/>
  <c r="R852" i="5"/>
  <c r="P320" i="5"/>
  <c r="S320" i="5"/>
  <c r="K320" i="5"/>
  <c r="L320" i="5"/>
  <c r="N320" i="5"/>
  <c r="P787" i="5"/>
  <c r="S787" i="5"/>
  <c r="K787" i="5"/>
  <c r="L787" i="5"/>
  <c r="N787" i="5"/>
  <c r="P23" i="5"/>
  <c r="S23" i="5"/>
  <c r="K23" i="5"/>
  <c r="L23" i="5"/>
  <c r="N23" i="5"/>
  <c r="R787" i="5" l="1"/>
  <c r="R320" i="5"/>
  <c r="R23" i="5"/>
  <c r="S835" i="5" l="1"/>
  <c r="P835" i="5"/>
  <c r="N835" i="5"/>
  <c r="L835" i="5"/>
  <c r="K835" i="5"/>
  <c r="S367" i="5"/>
  <c r="S370" i="5"/>
  <c r="S368" i="5"/>
  <c r="P367" i="5"/>
  <c r="P370" i="5"/>
  <c r="P368" i="5"/>
  <c r="N367" i="5"/>
  <c r="N370" i="5"/>
  <c r="N368" i="5"/>
  <c r="L367" i="5"/>
  <c r="L370" i="5"/>
  <c r="L368" i="5"/>
  <c r="K367" i="5"/>
  <c r="K370" i="5"/>
  <c r="K368" i="5"/>
  <c r="S363" i="5"/>
  <c r="S364" i="5"/>
  <c r="P363" i="5"/>
  <c r="P364" i="5"/>
  <c r="N363" i="5"/>
  <c r="N364" i="5"/>
  <c r="L363" i="5"/>
  <c r="L364" i="5"/>
  <c r="K363" i="5"/>
  <c r="K364" i="5"/>
  <c r="S356" i="5"/>
  <c r="S371" i="5"/>
  <c r="S379" i="5"/>
  <c r="S389" i="5"/>
  <c r="S372" i="5"/>
  <c r="S376" i="5"/>
  <c r="S373" i="5"/>
  <c r="S375" i="5"/>
  <c r="S384" i="5"/>
  <c r="S399" i="5"/>
  <c r="S400" i="5"/>
  <c r="S409" i="5"/>
  <c r="S410" i="5"/>
  <c r="S413" i="5"/>
  <c r="S417" i="5"/>
  <c r="S402" i="5"/>
  <c r="S418" i="5"/>
  <c r="S403" i="5"/>
  <c r="S401" i="5"/>
  <c r="S404" i="5"/>
  <c r="S405" i="5"/>
  <c r="S406" i="5"/>
  <c r="S407" i="5"/>
  <c r="S419" i="5"/>
  <c r="S412" i="5"/>
  <c r="S420" i="5"/>
  <c r="S408" i="5"/>
  <c r="S411" i="5"/>
  <c r="S426" i="5"/>
  <c r="S425" i="5"/>
  <c r="S427" i="5"/>
  <c r="S428" i="5"/>
  <c r="S423" i="5"/>
  <c r="S424" i="5"/>
  <c r="S422" i="5"/>
  <c r="S429" i="5"/>
  <c r="S780" i="5"/>
  <c r="S781" i="5"/>
  <c r="S782" i="5"/>
  <c r="S748" i="5"/>
  <c r="S697" i="5"/>
  <c r="S783" i="5"/>
  <c r="S597" i="5"/>
  <c r="S791" i="5"/>
  <c r="S789" i="5"/>
  <c r="S788" i="5"/>
  <c r="S608" i="5"/>
  <c r="S796" i="5"/>
  <c r="S805" i="5"/>
  <c r="S806" i="5"/>
  <c r="S807" i="5"/>
  <c r="S808" i="5"/>
  <c r="S813" i="5"/>
  <c r="S812" i="5"/>
  <c r="S815" i="5"/>
  <c r="S325" i="5"/>
  <c r="S818" i="5"/>
  <c r="S860" i="5"/>
  <c r="S859" i="5"/>
  <c r="S834" i="5"/>
  <c r="S836" i="5"/>
  <c r="S435" i="5"/>
  <c r="S837" i="5"/>
  <c r="S853" i="5"/>
  <c r="S844" i="5"/>
  <c r="S840" i="5"/>
  <c r="S637" i="5"/>
  <c r="S849" i="5"/>
  <c r="S847" i="5"/>
  <c r="S850" i="5"/>
  <c r="S832" i="5"/>
  <c r="S838" i="5"/>
  <c r="S819" i="5"/>
  <c r="S862" i="5"/>
  <c r="S861" i="5"/>
  <c r="S833" i="5"/>
  <c r="S863" i="5"/>
  <c r="S865" i="5"/>
  <c r="S725" i="5"/>
  <c r="S822" i="5"/>
  <c r="S830" i="5"/>
  <c r="S826" i="5"/>
  <c r="S823" i="5"/>
  <c r="S855" i="5"/>
  <c r="S854" i="5"/>
  <c r="S765" i="5"/>
  <c r="S436" i="5"/>
  <c r="S437" i="5"/>
  <c r="S438" i="5"/>
  <c r="S441" i="5"/>
  <c r="S442" i="5"/>
  <c r="S433" i="5"/>
  <c r="S443" i="5"/>
  <c r="S444" i="5"/>
  <c r="S434" i="5"/>
  <c r="S445" i="5"/>
  <c r="S446" i="5"/>
  <c r="S447" i="5"/>
  <c r="S448" i="5"/>
  <c r="S645" i="5"/>
  <c r="S449" i="5"/>
  <c r="S450" i="5"/>
  <c r="S451" i="5"/>
  <c r="S452" i="5"/>
  <c r="S453" i="5"/>
  <c r="S454" i="5"/>
  <c r="S455" i="5"/>
  <c r="S456" i="5"/>
  <c r="S458" i="5"/>
  <c r="S459" i="5"/>
  <c r="S460" i="5"/>
  <c r="S461" i="5"/>
  <c r="S462" i="5"/>
  <c r="S463" i="5"/>
  <c r="S464" i="5"/>
  <c r="S472" i="5"/>
  <c r="S465" i="5"/>
  <c r="S466" i="5"/>
  <c r="S467" i="5"/>
  <c r="S468" i="5"/>
  <c r="S470" i="5"/>
  <c r="S668" i="5"/>
  <c r="S846" i="5"/>
  <c r="S680" i="5"/>
  <c r="S682" i="5"/>
  <c r="S689" i="5"/>
  <c r="S690" i="5"/>
  <c r="S684" i="5"/>
  <c r="S691" i="5"/>
  <c r="S692" i="5"/>
  <c r="S699" i="5"/>
  <c r="S698" i="5"/>
  <c r="S700" i="5"/>
  <c r="S702" i="5"/>
  <c r="S521" i="5"/>
  <c r="S706" i="5"/>
  <c r="S709" i="5"/>
  <c r="S707" i="5"/>
  <c r="S708" i="5"/>
  <c r="S711" i="5"/>
  <c r="S804" i="5"/>
  <c r="S714" i="5"/>
  <c r="S715" i="5"/>
  <c r="S756" i="5"/>
  <c r="S716" i="5"/>
  <c r="S719" i="5"/>
  <c r="S723" i="5"/>
  <c r="S721" i="5"/>
  <c r="S724" i="5"/>
  <c r="S722" i="5"/>
  <c r="S717" i="5"/>
  <c r="S727" i="5"/>
  <c r="S728" i="5"/>
  <c r="S664" i="5"/>
  <c r="S731" i="5"/>
  <c r="S732" i="5"/>
  <c r="S733" i="5"/>
  <c r="S734" i="5"/>
  <c r="S795" i="5"/>
  <c r="S730" i="5"/>
  <c r="S630" i="5"/>
  <c r="S631" i="5"/>
  <c r="S592" i="5"/>
  <c r="S647" i="5"/>
  <c r="S742" i="5"/>
  <c r="S746" i="5"/>
  <c r="S758" i="5"/>
  <c r="S739" i="5"/>
  <c r="S740" i="5"/>
  <c r="S757" i="5"/>
  <c r="S761" i="5"/>
  <c r="S753" i="5"/>
  <c r="S747" i="5"/>
  <c r="S751" i="5"/>
  <c r="S737" i="5"/>
  <c r="S752" i="5"/>
  <c r="S766" i="5"/>
  <c r="S767" i="5"/>
  <c r="S736" i="5"/>
  <c r="S824" i="5"/>
  <c r="S798" i="5"/>
  <c r="S633" i="5"/>
  <c r="S770" i="5"/>
  <c r="S778" i="5"/>
  <c r="S774" i="5"/>
  <c r="S775" i="5"/>
  <c r="S655" i="5"/>
  <c r="S656" i="5"/>
  <c r="S657" i="5"/>
  <c r="S648" i="5"/>
  <c r="S649" i="5"/>
  <c r="S650" i="5"/>
  <c r="S658" i="5"/>
  <c r="S659" i="5"/>
  <c r="S667" i="5"/>
  <c r="S651" i="5"/>
  <c r="S652" i="5"/>
  <c r="S594" i="5"/>
  <c r="S665" i="5"/>
  <c r="S666" i="5"/>
  <c r="S661" i="5"/>
  <c r="S803" i="5"/>
  <c r="S801" i="5"/>
  <c r="S634" i="5"/>
  <c r="S641" i="5"/>
  <c r="S642" i="5"/>
  <c r="S646" i="5"/>
  <c r="S635" i="5"/>
  <c r="S643" i="5"/>
  <c r="S636" i="5"/>
  <c r="S688" i="5"/>
  <c r="S638" i="5"/>
  <c r="S640" i="5"/>
  <c r="S639" i="5"/>
  <c r="S599" i="5"/>
  <c r="S600" i="5"/>
  <c r="S602" i="5"/>
  <c r="S596" i="5"/>
  <c r="S679" i="5"/>
  <c r="S607" i="5"/>
  <c r="S606" i="5"/>
  <c r="S469" i="5"/>
  <c r="S604" i="5"/>
  <c r="S605" i="5"/>
  <c r="S612" i="5"/>
  <c r="S614" i="5"/>
  <c r="S839" i="5"/>
  <c r="S713" i="5"/>
  <c r="S623" i="5"/>
  <c r="S624" i="5"/>
  <c r="S625" i="5"/>
  <c r="S622" i="5"/>
  <c r="S626" i="5"/>
  <c r="S616" i="5"/>
  <c r="S620" i="5"/>
  <c r="S621" i="5"/>
  <c r="S627" i="5"/>
  <c r="S617" i="5"/>
  <c r="S618" i="5"/>
  <c r="S619" i="5"/>
  <c r="S685" i="5"/>
  <c r="S703" i="5"/>
  <c r="S557" i="5"/>
  <c r="S578" i="5"/>
  <c r="S579" i="5"/>
  <c r="S580" i="5"/>
  <c r="S581" i="5"/>
  <c r="S582" i="5"/>
  <c r="S583" i="5"/>
  <c r="S565" i="5"/>
  <c r="S566" i="5"/>
  <c r="S567" i="5"/>
  <c r="S568" i="5"/>
  <c r="S570" i="5"/>
  <c r="S569" i="5"/>
  <c r="S571" i="5"/>
  <c r="S572" i="5"/>
  <c r="S577" i="5"/>
  <c r="S558" i="5"/>
  <c r="S686" i="5"/>
  <c r="S559" i="5"/>
  <c r="S560" i="5"/>
  <c r="S483" i="5"/>
  <c r="S561" i="5"/>
  <c r="S584" i="5"/>
  <c r="S586" i="5"/>
  <c r="S587" i="5"/>
  <c r="S576" i="5"/>
  <c r="S562" i="5"/>
  <c r="S556" i="5"/>
  <c r="S563" i="5"/>
  <c r="S712" i="5"/>
  <c r="S473" i="5"/>
  <c r="S615" i="5"/>
  <c r="S499" i="5"/>
  <c r="S497" i="5"/>
  <c r="S500" i="5"/>
  <c r="S501" i="5"/>
  <c r="S498" i="5"/>
  <c r="S502" i="5"/>
  <c r="S513" i="5"/>
  <c r="S503" i="5"/>
  <c r="S508" i="5"/>
  <c r="S492" i="5"/>
  <c r="S491" i="5"/>
  <c r="S493" i="5"/>
  <c r="S494" i="5"/>
  <c r="S495" i="5"/>
  <c r="S504" i="5"/>
  <c r="S484" i="5"/>
  <c r="S509" i="5"/>
  <c r="S505" i="5"/>
  <c r="S506" i="5"/>
  <c r="S539" i="5"/>
  <c r="S544" i="5"/>
  <c r="S550" i="5"/>
  <c r="S545" i="5"/>
  <c r="S543" i="5"/>
  <c r="S528" i="5"/>
  <c r="S526" i="5"/>
  <c r="S553" i="5"/>
  <c r="S537" i="5"/>
  <c r="S546" i="5"/>
  <c r="S541" i="5"/>
  <c r="S551" i="5"/>
  <c r="S523" i="5"/>
  <c r="S532" i="5"/>
  <c r="S555" i="5"/>
  <c r="S547" i="5"/>
  <c r="S533" i="5"/>
  <c r="S705" i="5"/>
  <c r="S534" i="5"/>
  <c r="S535" i="5"/>
  <c r="S552" i="5"/>
  <c r="S536" i="5"/>
  <c r="S538" i="5"/>
  <c r="S529" i="5"/>
  <c r="S530" i="5"/>
  <c r="S527" i="5"/>
  <c r="S531" i="5"/>
  <c r="S675" i="5"/>
  <c r="S678" i="5"/>
  <c r="S676" i="5"/>
  <c r="S674" i="5"/>
  <c r="S811" i="5"/>
  <c r="S672" i="5"/>
  <c r="S673" i="5"/>
  <c r="S392" i="5"/>
  <c r="S398" i="5"/>
  <c r="S396" i="5"/>
  <c r="S397" i="5"/>
  <c r="S391" i="5"/>
  <c r="S415" i="5"/>
  <c r="S416" i="5"/>
  <c r="S575" i="5"/>
  <c r="S496" i="5"/>
  <c r="S47" i="5"/>
  <c r="S49" i="5"/>
  <c r="S50" i="5"/>
  <c r="S48" i="5"/>
  <c r="S54" i="5"/>
  <c r="S718" i="5"/>
  <c r="S573" i="5"/>
  <c r="S564" i="5"/>
  <c r="S585" i="5"/>
  <c r="S880" i="5"/>
  <c r="S72" i="5"/>
  <c r="S881" i="5"/>
  <c r="S882" i="5"/>
  <c r="S884" i="5"/>
  <c r="S885" i="5"/>
  <c r="S887" i="5"/>
  <c r="S888" i="5"/>
  <c r="S883" i="5"/>
  <c r="S889" i="5"/>
  <c r="S886" i="5"/>
  <c r="S867" i="5"/>
  <c r="S868" i="5"/>
  <c r="S872" i="5"/>
  <c r="S873" i="5"/>
  <c r="S870" i="5"/>
  <c r="S869" i="5"/>
  <c r="S866" i="5"/>
  <c r="S871" i="5"/>
  <c r="S790" i="5"/>
  <c r="S574" i="5"/>
  <c r="P356" i="5"/>
  <c r="P371" i="5"/>
  <c r="P379" i="5"/>
  <c r="P389" i="5"/>
  <c r="P372" i="5"/>
  <c r="P376" i="5"/>
  <c r="P373" i="5"/>
  <c r="P375" i="5"/>
  <c r="P384" i="5"/>
  <c r="P399" i="5"/>
  <c r="P400" i="5"/>
  <c r="P409" i="5"/>
  <c r="P410" i="5"/>
  <c r="P413" i="5"/>
  <c r="P417" i="5"/>
  <c r="P402" i="5"/>
  <c r="P418" i="5"/>
  <c r="P403" i="5"/>
  <c r="P401" i="5"/>
  <c r="P404" i="5"/>
  <c r="P405" i="5"/>
  <c r="P406" i="5"/>
  <c r="P407" i="5"/>
  <c r="P419" i="5"/>
  <c r="P412" i="5"/>
  <c r="P420" i="5"/>
  <c r="P408" i="5"/>
  <c r="P411" i="5"/>
  <c r="P426" i="5"/>
  <c r="P425" i="5"/>
  <c r="P427" i="5"/>
  <c r="P428" i="5"/>
  <c r="P423" i="5"/>
  <c r="P424" i="5"/>
  <c r="P422" i="5"/>
  <c r="P429" i="5"/>
  <c r="P780" i="5"/>
  <c r="P781" i="5"/>
  <c r="P782" i="5"/>
  <c r="P748" i="5"/>
  <c r="P697" i="5"/>
  <c r="P783" i="5"/>
  <c r="P597" i="5"/>
  <c r="P791" i="5"/>
  <c r="P789" i="5"/>
  <c r="P788" i="5"/>
  <c r="P608" i="5"/>
  <c r="P796" i="5"/>
  <c r="P831" i="5"/>
  <c r="P805" i="5"/>
  <c r="P806" i="5"/>
  <c r="P807" i="5"/>
  <c r="P808" i="5"/>
  <c r="P821" i="5"/>
  <c r="P813" i="5"/>
  <c r="P812" i="5"/>
  <c r="P815" i="5"/>
  <c r="P325" i="5"/>
  <c r="P818" i="5"/>
  <c r="P860" i="5"/>
  <c r="P859" i="5"/>
  <c r="P834" i="5"/>
  <c r="P836" i="5"/>
  <c r="P435" i="5"/>
  <c r="P837" i="5"/>
  <c r="P853" i="5"/>
  <c r="P764" i="5"/>
  <c r="P844" i="5"/>
  <c r="P840" i="5"/>
  <c r="P637" i="5"/>
  <c r="P848" i="5"/>
  <c r="P849" i="5"/>
  <c r="P847" i="5"/>
  <c r="P850" i="5"/>
  <c r="P832" i="5"/>
  <c r="P838" i="5"/>
  <c r="P772" i="5"/>
  <c r="P819" i="5"/>
  <c r="P862" i="5"/>
  <c r="P861" i="5"/>
  <c r="P833" i="5"/>
  <c r="P863" i="5"/>
  <c r="P865" i="5"/>
  <c r="P603" i="5"/>
  <c r="P725" i="5"/>
  <c r="P822" i="5"/>
  <c r="P830" i="5"/>
  <c r="P826" i="5"/>
  <c r="P823" i="5"/>
  <c r="P856" i="5"/>
  <c r="P855" i="5"/>
  <c r="P854" i="5"/>
  <c r="P765" i="5"/>
  <c r="P436" i="5"/>
  <c r="P437" i="5"/>
  <c r="P438" i="5"/>
  <c r="P441" i="5"/>
  <c r="P442" i="5"/>
  <c r="P433" i="5"/>
  <c r="P443" i="5"/>
  <c r="P444" i="5"/>
  <c r="P434" i="5"/>
  <c r="P445" i="5"/>
  <c r="P446" i="5"/>
  <c r="P447" i="5"/>
  <c r="P448" i="5"/>
  <c r="P645" i="5"/>
  <c r="P449" i="5"/>
  <c r="P450" i="5"/>
  <c r="P451" i="5"/>
  <c r="P452" i="5"/>
  <c r="P453" i="5"/>
  <c r="P454" i="5"/>
  <c r="P455" i="5"/>
  <c r="P456" i="5"/>
  <c r="P458" i="5"/>
  <c r="P459" i="5"/>
  <c r="P460" i="5"/>
  <c r="P461" i="5"/>
  <c r="P462" i="5"/>
  <c r="P463" i="5"/>
  <c r="P464" i="5"/>
  <c r="P472" i="5"/>
  <c r="P465" i="5"/>
  <c r="P466" i="5"/>
  <c r="P467" i="5"/>
  <c r="P468" i="5"/>
  <c r="P470" i="5"/>
  <c r="P439" i="5"/>
  <c r="P668" i="5"/>
  <c r="P681" i="5"/>
  <c r="P846" i="5"/>
  <c r="P680" i="5"/>
  <c r="P682" i="5"/>
  <c r="P696" i="5"/>
  <c r="P689" i="5"/>
  <c r="P690" i="5"/>
  <c r="P684" i="5"/>
  <c r="P691" i="5"/>
  <c r="P692" i="5"/>
  <c r="P779" i="5"/>
  <c r="P699" i="5"/>
  <c r="P698" i="5"/>
  <c r="P700" i="5"/>
  <c r="P702" i="5"/>
  <c r="P521" i="5"/>
  <c r="P704" i="5"/>
  <c r="P706" i="5"/>
  <c r="P709" i="5"/>
  <c r="P707" i="5"/>
  <c r="P708" i="5"/>
  <c r="P711" i="5"/>
  <c r="P804" i="5"/>
  <c r="P610" i="5"/>
  <c r="P714" i="5"/>
  <c r="P715" i="5"/>
  <c r="P756" i="5"/>
  <c r="P716" i="5"/>
  <c r="P719" i="5"/>
  <c r="P723" i="5"/>
  <c r="P721" i="5"/>
  <c r="P724" i="5"/>
  <c r="P722" i="5"/>
  <c r="P717" i="5"/>
  <c r="P726" i="5"/>
  <c r="P727" i="5"/>
  <c r="P728" i="5"/>
  <c r="P664" i="5"/>
  <c r="P731" i="5"/>
  <c r="P732" i="5"/>
  <c r="P733" i="5"/>
  <c r="P734" i="5"/>
  <c r="P795" i="5"/>
  <c r="P730" i="5"/>
  <c r="P792" i="5"/>
  <c r="P630" i="5"/>
  <c r="P631" i="5"/>
  <c r="P738" i="5"/>
  <c r="P592" i="5"/>
  <c r="P647" i="5"/>
  <c r="P742" i="5"/>
  <c r="P746" i="5"/>
  <c r="P758" i="5"/>
  <c r="P739" i="5"/>
  <c r="P740" i="5"/>
  <c r="P858" i="5"/>
  <c r="P757" i="5"/>
  <c r="P761" i="5"/>
  <c r="P754" i="5"/>
  <c r="P753" i="5"/>
  <c r="P747" i="5"/>
  <c r="P751" i="5"/>
  <c r="P737" i="5"/>
  <c r="P752" i="5"/>
  <c r="P768" i="5"/>
  <c r="P766" i="5"/>
  <c r="P767" i="5"/>
  <c r="P736" i="5"/>
  <c r="P824" i="5"/>
  <c r="P798" i="5"/>
  <c r="P633" i="5"/>
  <c r="P770" i="5"/>
  <c r="P432" i="5"/>
  <c r="P778" i="5"/>
  <c r="P774" i="5"/>
  <c r="P775" i="5"/>
  <c r="P654" i="5"/>
  <c r="P655" i="5"/>
  <c r="P656" i="5"/>
  <c r="P657" i="5"/>
  <c r="P648" i="5"/>
  <c r="P649" i="5"/>
  <c r="P650" i="5"/>
  <c r="P658" i="5"/>
  <c r="P659" i="5"/>
  <c r="P667" i="5"/>
  <c r="P651" i="5"/>
  <c r="P652" i="5"/>
  <c r="P660" i="5"/>
  <c r="P594" i="5"/>
  <c r="P665" i="5"/>
  <c r="P666" i="5"/>
  <c r="P661" i="5"/>
  <c r="P802" i="5"/>
  <c r="P803" i="5"/>
  <c r="P801" i="5"/>
  <c r="P629" i="5"/>
  <c r="P634" i="5"/>
  <c r="P641" i="5"/>
  <c r="P642" i="5"/>
  <c r="P646" i="5"/>
  <c r="P635" i="5"/>
  <c r="P643" i="5"/>
  <c r="P636" i="5"/>
  <c r="P688" i="5"/>
  <c r="P638" i="5"/>
  <c r="P640" i="5"/>
  <c r="P639" i="5"/>
  <c r="P593" i="5"/>
  <c r="P599" i="5"/>
  <c r="P600" i="5"/>
  <c r="P602" i="5"/>
  <c r="P596" i="5"/>
  <c r="P679" i="5"/>
  <c r="P670" i="5"/>
  <c r="P607" i="5"/>
  <c r="P606" i="5"/>
  <c r="P469" i="5"/>
  <c r="P604" i="5"/>
  <c r="P605" i="5"/>
  <c r="P612" i="5"/>
  <c r="P614" i="5"/>
  <c r="P839" i="5"/>
  <c r="P713" i="5"/>
  <c r="P524" i="5"/>
  <c r="P623" i="5"/>
  <c r="P624" i="5"/>
  <c r="P625" i="5"/>
  <c r="P622" i="5"/>
  <c r="P626" i="5"/>
  <c r="P616" i="5"/>
  <c r="P620" i="5"/>
  <c r="P621" i="5"/>
  <c r="P627" i="5"/>
  <c r="P617" i="5"/>
  <c r="P618" i="5"/>
  <c r="P619" i="5"/>
  <c r="P685" i="5"/>
  <c r="P703" i="5"/>
  <c r="P557" i="5"/>
  <c r="P578" i="5"/>
  <c r="P579" i="5"/>
  <c r="P580" i="5"/>
  <c r="P581" i="5"/>
  <c r="P582" i="5"/>
  <c r="P583" i="5"/>
  <c r="P565" i="5"/>
  <c r="P566" i="5"/>
  <c r="P567" i="5"/>
  <c r="P568" i="5"/>
  <c r="P570" i="5"/>
  <c r="P569" i="5"/>
  <c r="P571" i="5"/>
  <c r="P572" i="5"/>
  <c r="P577" i="5"/>
  <c r="P558" i="5"/>
  <c r="P686" i="5"/>
  <c r="P559" i="5"/>
  <c r="P560" i="5"/>
  <c r="P483" i="5"/>
  <c r="P561" i="5"/>
  <c r="P584" i="5"/>
  <c r="P586" i="5"/>
  <c r="P587" i="5"/>
  <c r="P576" i="5"/>
  <c r="P562" i="5"/>
  <c r="P556" i="5"/>
  <c r="P563" i="5"/>
  <c r="P712" i="5"/>
  <c r="P473" i="5"/>
  <c r="P615" i="5"/>
  <c r="P499" i="5"/>
  <c r="P497" i="5"/>
  <c r="P500" i="5"/>
  <c r="P501" i="5"/>
  <c r="P498" i="5"/>
  <c r="P502" i="5"/>
  <c r="P513" i="5"/>
  <c r="P503" i="5"/>
  <c r="P508" i="5"/>
  <c r="P492" i="5"/>
  <c r="P491" i="5"/>
  <c r="P493" i="5"/>
  <c r="P494" i="5"/>
  <c r="P495" i="5"/>
  <c r="P504" i="5"/>
  <c r="P484" i="5"/>
  <c r="P509" i="5"/>
  <c r="P505" i="5"/>
  <c r="P506" i="5"/>
  <c r="P542" i="5"/>
  <c r="P539" i="5"/>
  <c r="P544" i="5"/>
  <c r="P550" i="5"/>
  <c r="P545" i="5"/>
  <c r="P543" i="5"/>
  <c r="P528" i="5"/>
  <c r="P526" i="5"/>
  <c r="P553" i="5"/>
  <c r="P537" i="5"/>
  <c r="P546" i="5"/>
  <c r="P541" i="5"/>
  <c r="P551" i="5"/>
  <c r="P523" i="5"/>
  <c r="P532" i="5"/>
  <c r="P555" i="5"/>
  <c r="P547" i="5"/>
  <c r="P533" i="5"/>
  <c r="P705" i="5"/>
  <c r="P534" i="5"/>
  <c r="P535" i="5"/>
  <c r="P552" i="5"/>
  <c r="P536" i="5"/>
  <c r="P538" i="5"/>
  <c r="P529" i="5"/>
  <c r="P530" i="5"/>
  <c r="P527" i="5"/>
  <c r="P531" i="5"/>
  <c r="P671" i="5"/>
  <c r="P675" i="5"/>
  <c r="P678" i="5"/>
  <c r="P676" i="5"/>
  <c r="P674" i="5"/>
  <c r="P811" i="5"/>
  <c r="P672" i="5"/>
  <c r="P673" i="5"/>
  <c r="P392" i="5"/>
  <c r="P398" i="5"/>
  <c r="P396" i="5"/>
  <c r="P397" i="5"/>
  <c r="P391" i="5"/>
  <c r="P415" i="5"/>
  <c r="P416" i="5"/>
  <c r="P575" i="5"/>
  <c r="P496" i="5"/>
  <c r="P47" i="5"/>
  <c r="P49" i="5"/>
  <c r="P50" i="5"/>
  <c r="P48" i="5"/>
  <c r="P54" i="5"/>
  <c r="P718" i="5"/>
  <c r="P573" i="5"/>
  <c r="P564" i="5"/>
  <c r="P585" i="5"/>
  <c r="P880" i="5"/>
  <c r="P72" i="5"/>
  <c r="P881" i="5"/>
  <c r="P882" i="5"/>
  <c r="P884" i="5"/>
  <c r="P885" i="5"/>
  <c r="P887" i="5"/>
  <c r="P888" i="5"/>
  <c r="P883" i="5"/>
  <c r="P889" i="5"/>
  <c r="P886" i="5"/>
  <c r="P867" i="5"/>
  <c r="P868" i="5"/>
  <c r="P872" i="5"/>
  <c r="P873" i="5"/>
  <c r="P870" i="5"/>
  <c r="P869" i="5"/>
  <c r="P866" i="5"/>
  <c r="P871" i="5"/>
  <c r="P790" i="5"/>
  <c r="P574" i="5"/>
  <c r="N356" i="5"/>
  <c r="N371" i="5"/>
  <c r="N379" i="5"/>
  <c r="N389" i="5"/>
  <c r="N372" i="5"/>
  <c r="N376" i="5"/>
  <c r="N373" i="5"/>
  <c r="N375" i="5"/>
  <c r="N384" i="5"/>
  <c r="N399" i="5"/>
  <c r="N400" i="5"/>
  <c r="N409" i="5"/>
  <c r="N410" i="5"/>
  <c r="N413" i="5"/>
  <c r="N417" i="5"/>
  <c r="N402" i="5"/>
  <c r="N418" i="5"/>
  <c r="N403" i="5"/>
  <c r="N401" i="5"/>
  <c r="N404" i="5"/>
  <c r="N405" i="5"/>
  <c r="N406" i="5"/>
  <c r="N407" i="5"/>
  <c r="N419" i="5"/>
  <c r="N412" i="5"/>
  <c r="N420" i="5"/>
  <c r="N408" i="5"/>
  <c r="N411" i="5"/>
  <c r="N426" i="5"/>
  <c r="N425" i="5"/>
  <c r="N427" i="5"/>
  <c r="N428" i="5"/>
  <c r="N423" i="5"/>
  <c r="N424" i="5"/>
  <c r="N422" i="5"/>
  <c r="N429" i="5"/>
  <c r="N780" i="5"/>
  <c r="N781" i="5"/>
  <c r="N782" i="5"/>
  <c r="N748" i="5"/>
  <c r="N697" i="5"/>
  <c r="N783" i="5"/>
  <c r="N597" i="5"/>
  <c r="N791" i="5"/>
  <c r="N789" i="5"/>
  <c r="N788" i="5"/>
  <c r="N608" i="5"/>
  <c r="N796" i="5"/>
  <c r="N831" i="5"/>
  <c r="N805" i="5"/>
  <c r="N806" i="5"/>
  <c r="N807" i="5"/>
  <c r="N808" i="5"/>
  <c r="N821" i="5"/>
  <c r="N813" i="5"/>
  <c r="N812" i="5"/>
  <c r="N815" i="5"/>
  <c r="N325" i="5"/>
  <c r="N818" i="5"/>
  <c r="N860" i="5"/>
  <c r="N859" i="5"/>
  <c r="N834" i="5"/>
  <c r="N836" i="5"/>
  <c r="N435" i="5"/>
  <c r="N837" i="5"/>
  <c r="N853" i="5"/>
  <c r="N764" i="5"/>
  <c r="N844" i="5"/>
  <c r="N840" i="5"/>
  <c r="N637" i="5"/>
  <c r="N848" i="5"/>
  <c r="N849" i="5"/>
  <c r="N847" i="5"/>
  <c r="N850" i="5"/>
  <c r="N832" i="5"/>
  <c r="N838" i="5"/>
  <c r="N772" i="5"/>
  <c r="N819" i="5"/>
  <c r="N862" i="5"/>
  <c r="N861" i="5"/>
  <c r="N833" i="5"/>
  <c r="N863" i="5"/>
  <c r="N865" i="5"/>
  <c r="N603" i="5"/>
  <c r="N725" i="5"/>
  <c r="N822" i="5"/>
  <c r="N830" i="5"/>
  <c r="N826" i="5"/>
  <c r="N823" i="5"/>
  <c r="N856" i="5"/>
  <c r="N855" i="5"/>
  <c r="N854" i="5"/>
  <c r="N765" i="5"/>
  <c r="N436" i="5"/>
  <c r="N437" i="5"/>
  <c r="N438" i="5"/>
  <c r="N441" i="5"/>
  <c r="N442" i="5"/>
  <c r="N433" i="5"/>
  <c r="N443" i="5"/>
  <c r="N444" i="5"/>
  <c r="N434" i="5"/>
  <c r="N445" i="5"/>
  <c r="N446" i="5"/>
  <c r="N447" i="5"/>
  <c r="N448" i="5"/>
  <c r="N645" i="5"/>
  <c r="N449" i="5"/>
  <c r="N450" i="5"/>
  <c r="N451" i="5"/>
  <c r="N452" i="5"/>
  <c r="N453" i="5"/>
  <c r="N454" i="5"/>
  <c r="N455" i="5"/>
  <c r="N456" i="5"/>
  <c r="N458" i="5"/>
  <c r="N459" i="5"/>
  <c r="N460" i="5"/>
  <c r="N461" i="5"/>
  <c r="N462" i="5"/>
  <c r="N463" i="5"/>
  <c r="N464" i="5"/>
  <c r="N472" i="5"/>
  <c r="N465" i="5"/>
  <c r="N466" i="5"/>
  <c r="N467" i="5"/>
  <c r="N468" i="5"/>
  <c r="N470" i="5"/>
  <c r="N439" i="5"/>
  <c r="N668" i="5"/>
  <c r="N681" i="5"/>
  <c r="N846" i="5"/>
  <c r="N680" i="5"/>
  <c r="N682" i="5"/>
  <c r="N696" i="5"/>
  <c r="N689" i="5"/>
  <c r="N690" i="5"/>
  <c r="N684" i="5"/>
  <c r="N691" i="5"/>
  <c r="N692" i="5"/>
  <c r="N779" i="5"/>
  <c r="N699" i="5"/>
  <c r="N698" i="5"/>
  <c r="N700" i="5"/>
  <c r="N702" i="5"/>
  <c r="N521" i="5"/>
  <c r="N704" i="5"/>
  <c r="N706" i="5"/>
  <c r="N709" i="5"/>
  <c r="N707" i="5"/>
  <c r="N708" i="5"/>
  <c r="N711" i="5"/>
  <c r="N804" i="5"/>
  <c r="N610" i="5"/>
  <c r="N714" i="5"/>
  <c r="N715" i="5"/>
  <c r="N756" i="5"/>
  <c r="N716" i="5"/>
  <c r="N719" i="5"/>
  <c r="N723" i="5"/>
  <c r="N721" i="5"/>
  <c r="N724" i="5"/>
  <c r="N722" i="5"/>
  <c r="N717" i="5"/>
  <c r="N726" i="5"/>
  <c r="N727" i="5"/>
  <c r="N728" i="5"/>
  <c r="N664" i="5"/>
  <c r="N731" i="5"/>
  <c r="N732" i="5"/>
  <c r="N733" i="5"/>
  <c r="N734" i="5"/>
  <c r="N795" i="5"/>
  <c r="N730" i="5"/>
  <c r="N792" i="5"/>
  <c r="N630" i="5"/>
  <c r="N631" i="5"/>
  <c r="N738" i="5"/>
  <c r="N592" i="5"/>
  <c r="N647" i="5"/>
  <c r="N742" i="5"/>
  <c r="N746" i="5"/>
  <c r="N758" i="5"/>
  <c r="N739" i="5"/>
  <c r="N740" i="5"/>
  <c r="N858" i="5"/>
  <c r="N757" i="5"/>
  <c r="N761" i="5"/>
  <c r="N754" i="5"/>
  <c r="N753" i="5"/>
  <c r="N747" i="5"/>
  <c r="N751" i="5"/>
  <c r="N737" i="5"/>
  <c r="N752" i="5"/>
  <c r="N736" i="5"/>
  <c r="N824" i="5"/>
  <c r="N798" i="5"/>
  <c r="N633" i="5"/>
  <c r="N770" i="5"/>
  <c r="N432" i="5"/>
  <c r="N778" i="5"/>
  <c r="N774" i="5"/>
  <c r="N775" i="5"/>
  <c r="N654" i="5"/>
  <c r="N655" i="5"/>
  <c r="N656" i="5"/>
  <c r="N657" i="5"/>
  <c r="N648" i="5"/>
  <c r="N649" i="5"/>
  <c r="N650" i="5"/>
  <c r="N658" i="5"/>
  <c r="N659" i="5"/>
  <c r="N667" i="5"/>
  <c r="N651" i="5"/>
  <c r="N652" i="5"/>
  <c r="N660" i="5"/>
  <c r="N594" i="5"/>
  <c r="N665" i="5"/>
  <c r="N666" i="5"/>
  <c r="N661" i="5"/>
  <c r="N802" i="5"/>
  <c r="N803" i="5"/>
  <c r="N801" i="5"/>
  <c r="N629" i="5"/>
  <c r="N634" i="5"/>
  <c r="N641" i="5"/>
  <c r="N642" i="5"/>
  <c r="N646" i="5"/>
  <c r="N635" i="5"/>
  <c r="N643" i="5"/>
  <c r="N636" i="5"/>
  <c r="N688" i="5"/>
  <c r="N638" i="5"/>
  <c r="N640" i="5"/>
  <c r="N639" i="5"/>
  <c r="N593" i="5"/>
  <c r="N599" i="5"/>
  <c r="N600" i="5"/>
  <c r="N602" i="5"/>
  <c r="N596" i="5"/>
  <c r="N679" i="5"/>
  <c r="N670" i="5"/>
  <c r="N607" i="5"/>
  <c r="N606" i="5"/>
  <c r="N469" i="5"/>
  <c r="N604" i="5"/>
  <c r="N605" i="5"/>
  <c r="N612" i="5"/>
  <c r="N614" i="5"/>
  <c r="N839" i="5"/>
  <c r="N713" i="5"/>
  <c r="N524" i="5"/>
  <c r="N623" i="5"/>
  <c r="N624" i="5"/>
  <c r="N625" i="5"/>
  <c r="N622" i="5"/>
  <c r="N626" i="5"/>
  <c r="N616" i="5"/>
  <c r="N620" i="5"/>
  <c r="N621" i="5"/>
  <c r="N627" i="5"/>
  <c r="N617" i="5"/>
  <c r="N618" i="5"/>
  <c r="N619" i="5"/>
  <c r="N685" i="5"/>
  <c r="N703" i="5"/>
  <c r="N557" i="5"/>
  <c r="N578" i="5"/>
  <c r="N579" i="5"/>
  <c r="N580" i="5"/>
  <c r="N581" i="5"/>
  <c r="N582" i="5"/>
  <c r="N583" i="5"/>
  <c r="N565" i="5"/>
  <c r="N566" i="5"/>
  <c r="N567" i="5"/>
  <c r="N568" i="5"/>
  <c r="N570" i="5"/>
  <c r="N569" i="5"/>
  <c r="N571" i="5"/>
  <c r="N572" i="5"/>
  <c r="N577" i="5"/>
  <c r="N558" i="5"/>
  <c r="N686" i="5"/>
  <c r="N559" i="5"/>
  <c r="N560" i="5"/>
  <c r="N483" i="5"/>
  <c r="N561" i="5"/>
  <c r="N584" i="5"/>
  <c r="N586" i="5"/>
  <c r="N587" i="5"/>
  <c r="N576" i="5"/>
  <c r="N562" i="5"/>
  <c r="N556" i="5"/>
  <c r="N563" i="5"/>
  <c r="N712" i="5"/>
  <c r="N473" i="5"/>
  <c r="N615" i="5"/>
  <c r="N499" i="5"/>
  <c r="N497" i="5"/>
  <c r="N500" i="5"/>
  <c r="N501" i="5"/>
  <c r="N498" i="5"/>
  <c r="N502" i="5"/>
  <c r="N513" i="5"/>
  <c r="N503" i="5"/>
  <c r="N508" i="5"/>
  <c r="N492" i="5"/>
  <c r="N491" i="5"/>
  <c r="N493" i="5"/>
  <c r="N494" i="5"/>
  <c r="N495" i="5"/>
  <c r="N504" i="5"/>
  <c r="N484" i="5"/>
  <c r="N509" i="5"/>
  <c r="N505" i="5"/>
  <c r="N506" i="5"/>
  <c r="N542" i="5"/>
  <c r="N539" i="5"/>
  <c r="N544" i="5"/>
  <c r="N550" i="5"/>
  <c r="N545" i="5"/>
  <c r="N543" i="5"/>
  <c r="N528" i="5"/>
  <c r="N526" i="5"/>
  <c r="N553" i="5"/>
  <c r="N537" i="5"/>
  <c r="N546" i="5"/>
  <c r="N541" i="5"/>
  <c r="N551" i="5"/>
  <c r="N523" i="5"/>
  <c r="N532" i="5"/>
  <c r="N555" i="5"/>
  <c r="N547" i="5"/>
  <c r="N533" i="5"/>
  <c r="N705" i="5"/>
  <c r="N534" i="5"/>
  <c r="N535" i="5"/>
  <c r="N552" i="5"/>
  <c r="N536" i="5"/>
  <c r="N538" i="5"/>
  <c r="N529" i="5"/>
  <c r="N530" i="5"/>
  <c r="N527" i="5"/>
  <c r="N531" i="5"/>
  <c r="N671" i="5"/>
  <c r="N675" i="5"/>
  <c r="N678" i="5"/>
  <c r="N676" i="5"/>
  <c r="N674" i="5"/>
  <c r="N811" i="5"/>
  <c r="N672" i="5"/>
  <c r="N673" i="5"/>
  <c r="N392" i="5"/>
  <c r="N398" i="5"/>
  <c r="N396" i="5"/>
  <c r="N397" i="5"/>
  <c r="N391" i="5"/>
  <c r="N415" i="5"/>
  <c r="N416" i="5"/>
  <c r="N575" i="5"/>
  <c r="N496" i="5"/>
  <c r="N47" i="5"/>
  <c r="N49" i="5"/>
  <c r="N50" i="5"/>
  <c r="N48" i="5"/>
  <c r="N54" i="5"/>
  <c r="N718" i="5"/>
  <c r="N573" i="5"/>
  <c r="N564" i="5"/>
  <c r="N585" i="5"/>
  <c r="N880" i="5"/>
  <c r="N72" i="5"/>
  <c r="N881" i="5"/>
  <c r="N882" i="5"/>
  <c r="N884" i="5"/>
  <c r="N885" i="5"/>
  <c r="N887" i="5"/>
  <c r="N888" i="5"/>
  <c r="N883" i="5"/>
  <c r="N889" i="5"/>
  <c r="N886" i="5"/>
  <c r="N867" i="5"/>
  <c r="N868" i="5"/>
  <c r="N872" i="5"/>
  <c r="N873" i="5"/>
  <c r="N870" i="5"/>
  <c r="N869" i="5"/>
  <c r="N866" i="5"/>
  <c r="N871" i="5"/>
  <c r="N790" i="5"/>
  <c r="N574" i="5"/>
  <c r="L356" i="5"/>
  <c r="L371" i="5"/>
  <c r="L379" i="5"/>
  <c r="L389" i="5"/>
  <c r="L372" i="5"/>
  <c r="L376" i="5"/>
  <c r="L373" i="5"/>
  <c r="L375" i="5"/>
  <c r="L384" i="5"/>
  <c r="L399" i="5"/>
  <c r="L400" i="5"/>
  <c r="L409" i="5"/>
  <c r="L410" i="5"/>
  <c r="L413" i="5"/>
  <c r="L417" i="5"/>
  <c r="L402" i="5"/>
  <c r="L418" i="5"/>
  <c r="L403" i="5"/>
  <c r="L401" i="5"/>
  <c r="L404" i="5"/>
  <c r="L405" i="5"/>
  <c r="L406" i="5"/>
  <c r="L407" i="5"/>
  <c r="L419" i="5"/>
  <c r="L412" i="5"/>
  <c r="L420" i="5"/>
  <c r="L408" i="5"/>
  <c r="L411" i="5"/>
  <c r="L426" i="5"/>
  <c r="L425" i="5"/>
  <c r="L427" i="5"/>
  <c r="L428" i="5"/>
  <c r="L423" i="5"/>
  <c r="L424" i="5"/>
  <c r="L422" i="5"/>
  <c r="L429" i="5"/>
  <c r="L780" i="5"/>
  <c r="L781" i="5"/>
  <c r="L782" i="5"/>
  <c r="L748" i="5"/>
  <c r="L697" i="5"/>
  <c r="L783" i="5"/>
  <c r="L597" i="5"/>
  <c r="L791" i="5"/>
  <c r="L789" i="5"/>
  <c r="L788" i="5"/>
  <c r="L608" i="5"/>
  <c r="L796" i="5"/>
  <c r="L831" i="5"/>
  <c r="L805" i="5"/>
  <c r="L806" i="5"/>
  <c r="L807" i="5"/>
  <c r="L808" i="5"/>
  <c r="L821" i="5"/>
  <c r="L813" i="5"/>
  <c r="L812" i="5"/>
  <c r="L815" i="5"/>
  <c r="L325" i="5"/>
  <c r="L818" i="5"/>
  <c r="L860" i="5"/>
  <c r="L859" i="5"/>
  <c r="L834" i="5"/>
  <c r="L836" i="5"/>
  <c r="L435" i="5"/>
  <c r="L837" i="5"/>
  <c r="L853" i="5"/>
  <c r="L764" i="5"/>
  <c r="L844" i="5"/>
  <c r="L840" i="5"/>
  <c r="L637" i="5"/>
  <c r="L848" i="5"/>
  <c r="L849" i="5"/>
  <c r="L847" i="5"/>
  <c r="L850" i="5"/>
  <c r="L832" i="5"/>
  <c r="L838" i="5"/>
  <c r="L772" i="5"/>
  <c r="L819" i="5"/>
  <c r="L862" i="5"/>
  <c r="L861" i="5"/>
  <c r="L833" i="5"/>
  <c r="L863" i="5"/>
  <c r="L865" i="5"/>
  <c r="L603" i="5"/>
  <c r="L725" i="5"/>
  <c r="L822" i="5"/>
  <c r="L830" i="5"/>
  <c r="L826" i="5"/>
  <c r="L823" i="5"/>
  <c r="L856" i="5"/>
  <c r="L855" i="5"/>
  <c r="L854" i="5"/>
  <c r="L765" i="5"/>
  <c r="L436" i="5"/>
  <c r="L437" i="5"/>
  <c r="L438" i="5"/>
  <c r="L441" i="5"/>
  <c r="L442" i="5"/>
  <c r="L433" i="5"/>
  <c r="L443" i="5"/>
  <c r="L444" i="5"/>
  <c r="L434" i="5"/>
  <c r="L445" i="5"/>
  <c r="L446" i="5"/>
  <c r="L447" i="5"/>
  <c r="L448" i="5"/>
  <c r="L645" i="5"/>
  <c r="L449" i="5"/>
  <c r="L450" i="5"/>
  <c r="L451" i="5"/>
  <c r="L452" i="5"/>
  <c r="L453" i="5"/>
  <c r="L454" i="5"/>
  <c r="L455" i="5"/>
  <c r="L456" i="5"/>
  <c r="L458" i="5"/>
  <c r="L459" i="5"/>
  <c r="L460" i="5"/>
  <c r="L461" i="5"/>
  <c r="L462" i="5"/>
  <c r="L463" i="5"/>
  <c r="L464" i="5"/>
  <c r="L472" i="5"/>
  <c r="L465" i="5"/>
  <c r="L466" i="5"/>
  <c r="L467" i="5"/>
  <c r="L468" i="5"/>
  <c r="L470" i="5"/>
  <c r="L439" i="5"/>
  <c r="L681" i="5"/>
  <c r="L846" i="5"/>
  <c r="L680" i="5"/>
  <c r="L682" i="5"/>
  <c r="L696" i="5"/>
  <c r="L689" i="5"/>
  <c r="L690" i="5"/>
  <c r="L684" i="5"/>
  <c r="L691" i="5"/>
  <c r="L692" i="5"/>
  <c r="L779" i="5"/>
  <c r="L699" i="5"/>
  <c r="L698" i="5"/>
  <c r="L700" i="5"/>
  <c r="L702" i="5"/>
  <c r="L521" i="5"/>
  <c r="L704" i="5"/>
  <c r="L706" i="5"/>
  <c r="L709" i="5"/>
  <c r="L707" i="5"/>
  <c r="L708" i="5"/>
  <c r="L711" i="5"/>
  <c r="L804" i="5"/>
  <c r="L610" i="5"/>
  <c r="L714" i="5"/>
  <c r="L715" i="5"/>
  <c r="L756" i="5"/>
  <c r="L716" i="5"/>
  <c r="L719" i="5"/>
  <c r="L723" i="5"/>
  <c r="L721" i="5"/>
  <c r="L724" i="5"/>
  <c r="L722" i="5"/>
  <c r="L717" i="5"/>
  <c r="L726" i="5"/>
  <c r="L727" i="5"/>
  <c r="L728" i="5"/>
  <c r="L664" i="5"/>
  <c r="L731" i="5"/>
  <c r="L732" i="5"/>
  <c r="L733" i="5"/>
  <c r="L734" i="5"/>
  <c r="L795" i="5"/>
  <c r="L730" i="5"/>
  <c r="L792" i="5"/>
  <c r="L630" i="5"/>
  <c r="L631" i="5"/>
  <c r="L738" i="5"/>
  <c r="L592" i="5"/>
  <c r="L742" i="5"/>
  <c r="L746" i="5"/>
  <c r="L758" i="5"/>
  <c r="L739" i="5"/>
  <c r="L740" i="5"/>
  <c r="L858" i="5"/>
  <c r="L757" i="5"/>
  <c r="L761" i="5"/>
  <c r="L754" i="5"/>
  <c r="L753" i="5"/>
  <c r="L747" i="5"/>
  <c r="L751" i="5"/>
  <c r="L737" i="5"/>
  <c r="L752" i="5"/>
  <c r="L768" i="5"/>
  <c r="L766" i="5"/>
  <c r="L767" i="5"/>
  <c r="L736" i="5"/>
  <c r="L824" i="5"/>
  <c r="L798" i="5"/>
  <c r="L633" i="5"/>
  <c r="L770" i="5"/>
  <c r="L432" i="5"/>
  <c r="L778" i="5"/>
  <c r="L774" i="5"/>
  <c r="L775" i="5"/>
  <c r="L594" i="5"/>
  <c r="L802" i="5"/>
  <c r="L803" i="5"/>
  <c r="L801" i="5"/>
  <c r="L629" i="5"/>
  <c r="L634" i="5"/>
  <c r="L641" i="5"/>
  <c r="L642" i="5"/>
  <c r="L646" i="5"/>
  <c r="L635" i="5"/>
  <c r="L643" i="5"/>
  <c r="L636" i="5"/>
  <c r="L688" i="5"/>
  <c r="L638" i="5"/>
  <c r="L640" i="5"/>
  <c r="L639" i="5"/>
  <c r="L593" i="5"/>
  <c r="L599" i="5"/>
  <c r="L600" i="5"/>
  <c r="L602" i="5"/>
  <c r="L596" i="5"/>
  <c r="L679" i="5"/>
  <c r="L607" i="5"/>
  <c r="L606" i="5"/>
  <c r="L469" i="5"/>
  <c r="L604" i="5"/>
  <c r="L605" i="5"/>
  <c r="L612" i="5"/>
  <c r="L614" i="5"/>
  <c r="L839" i="5"/>
  <c r="L713" i="5"/>
  <c r="L524" i="5"/>
  <c r="L623" i="5"/>
  <c r="L624" i="5"/>
  <c r="L625" i="5"/>
  <c r="L622" i="5"/>
  <c r="L626" i="5"/>
  <c r="L616" i="5"/>
  <c r="L620" i="5"/>
  <c r="L621" i="5"/>
  <c r="L627" i="5"/>
  <c r="L617" i="5"/>
  <c r="L618" i="5"/>
  <c r="L619" i="5"/>
  <c r="L685" i="5"/>
  <c r="L703" i="5"/>
  <c r="L557" i="5"/>
  <c r="L578" i="5"/>
  <c r="L579" i="5"/>
  <c r="L580" i="5"/>
  <c r="L581" i="5"/>
  <c r="L582" i="5"/>
  <c r="L583" i="5"/>
  <c r="L565" i="5"/>
  <c r="L566" i="5"/>
  <c r="L567" i="5"/>
  <c r="L568" i="5"/>
  <c r="L570" i="5"/>
  <c r="L569" i="5"/>
  <c r="L571" i="5"/>
  <c r="L572" i="5"/>
  <c r="L577" i="5"/>
  <c r="L558" i="5"/>
  <c r="L686" i="5"/>
  <c r="L559" i="5"/>
  <c r="L560" i="5"/>
  <c r="L561" i="5"/>
  <c r="L584" i="5"/>
  <c r="L586" i="5"/>
  <c r="L587" i="5"/>
  <c r="L576" i="5"/>
  <c r="L562" i="5"/>
  <c r="L556" i="5"/>
  <c r="L563" i="5"/>
  <c r="L712" i="5"/>
  <c r="L473" i="5"/>
  <c r="L615" i="5"/>
  <c r="L499" i="5"/>
  <c r="L497" i="5"/>
  <c r="L500" i="5"/>
  <c r="L501" i="5"/>
  <c r="L498" i="5"/>
  <c r="L502" i="5"/>
  <c r="L513" i="5"/>
  <c r="L503" i="5"/>
  <c r="L508" i="5"/>
  <c r="L492" i="5"/>
  <c r="L491" i="5"/>
  <c r="L493" i="5"/>
  <c r="L494" i="5"/>
  <c r="L495" i="5"/>
  <c r="L504" i="5"/>
  <c r="L484" i="5"/>
  <c r="L509" i="5"/>
  <c r="L505" i="5"/>
  <c r="L506" i="5"/>
  <c r="L542" i="5"/>
  <c r="L539" i="5"/>
  <c r="L544" i="5"/>
  <c r="L550" i="5"/>
  <c r="L545" i="5"/>
  <c r="L543" i="5"/>
  <c r="L528" i="5"/>
  <c r="L553" i="5"/>
  <c r="L537" i="5"/>
  <c r="L546" i="5"/>
  <c r="L541" i="5"/>
  <c r="L551" i="5"/>
  <c r="L523" i="5"/>
  <c r="L555" i="5"/>
  <c r="L547" i="5"/>
  <c r="L705" i="5"/>
  <c r="L552" i="5"/>
  <c r="L538" i="5"/>
  <c r="L671" i="5"/>
  <c r="L675" i="5"/>
  <c r="L678" i="5"/>
  <c r="L676" i="5"/>
  <c r="L674" i="5"/>
  <c r="L811" i="5"/>
  <c r="L672" i="5"/>
  <c r="L673" i="5"/>
  <c r="L392" i="5"/>
  <c r="L398" i="5"/>
  <c r="L396" i="5"/>
  <c r="L391" i="5"/>
  <c r="L415" i="5"/>
  <c r="L416" i="5"/>
  <c r="L575" i="5"/>
  <c r="L496" i="5"/>
  <c r="L47" i="5"/>
  <c r="L49" i="5"/>
  <c r="L50" i="5"/>
  <c r="L48" i="5"/>
  <c r="L54" i="5"/>
  <c r="L718" i="5"/>
  <c r="L573" i="5"/>
  <c r="L564" i="5"/>
  <c r="L585" i="5"/>
  <c r="L880" i="5"/>
  <c r="L72" i="5"/>
  <c r="L881" i="5"/>
  <c r="L882" i="5"/>
  <c r="L884" i="5"/>
  <c r="L885" i="5"/>
  <c r="L887" i="5"/>
  <c r="L888" i="5"/>
  <c r="L883" i="5"/>
  <c r="L889" i="5"/>
  <c r="L886" i="5"/>
  <c r="L867" i="5"/>
  <c r="L868" i="5"/>
  <c r="L872" i="5"/>
  <c r="L873" i="5"/>
  <c r="L870" i="5"/>
  <c r="L869" i="5"/>
  <c r="L866" i="5"/>
  <c r="L871" i="5"/>
  <c r="L790" i="5"/>
  <c r="L574" i="5"/>
  <c r="K356" i="5"/>
  <c r="K371" i="5"/>
  <c r="K379" i="5"/>
  <c r="K389" i="5"/>
  <c r="K372" i="5"/>
  <c r="K376" i="5"/>
  <c r="K373" i="5"/>
  <c r="K375" i="5"/>
  <c r="K384" i="5"/>
  <c r="K399" i="5"/>
  <c r="K400" i="5"/>
  <c r="K409" i="5"/>
  <c r="K410" i="5"/>
  <c r="K413" i="5"/>
  <c r="K417" i="5"/>
  <c r="K402" i="5"/>
  <c r="K418" i="5"/>
  <c r="K403" i="5"/>
  <c r="K401" i="5"/>
  <c r="K404" i="5"/>
  <c r="K405" i="5"/>
  <c r="K406" i="5"/>
  <c r="K407" i="5"/>
  <c r="K419" i="5"/>
  <c r="K412" i="5"/>
  <c r="K420" i="5"/>
  <c r="K408" i="5"/>
  <c r="K411" i="5"/>
  <c r="K426" i="5"/>
  <c r="K425" i="5"/>
  <c r="K427" i="5"/>
  <c r="K428" i="5"/>
  <c r="K423" i="5"/>
  <c r="K424" i="5"/>
  <c r="K422" i="5"/>
  <c r="K429" i="5"/>
  <c r="K780" i="5"/>
  <c r="K781" i="5"/>
  <c r="K782" i="5"/>
  <c r="K748" i="5"/>
  <c r="K697" i="5"/>
  <c r="K783" i="5"/>
  <c r="K597" i="5"/>
  <c r="K791" i="5"/>
  <c r="K789" i="5"/>
  <c r="K788" i="5"/>
  <c r="K608" i="5"/>
  <c r="K796" i="5"/>
  <c r="K831" i="5"/>
  <c r="K805" i="5"/>
  <c r="K806" i="5"/>
  <c r="K807" i="5"/>
  <c r="K808" i="5"/>
  <c r="K821" i="5"/>
  <c r="K813" i="5"/>
  <c r="K812" i="5"/>
  <c r="K815" i="5"/>
  <c r="K325" i="5"/>
  <c r="K818" i="5"/>
  <c r="K860" i="5"/>
  <c r="K859" i="5"/>
  <c r="K834" i="5"/>
  <c r="K836" i="5"/>
  <c r="K435" i="5"/>
  <c r="K837" i="5"/>
  <c r="K853" i="5"/>
  <c r="K764" i="5"/>
  <c r="K844" i="5"/>
  <c r="K840" i="5"/>
  <c r="K637" i="5"/>
  <c r="K848" i="5"/>
  <c r="K849" i="5"/>
  <c r="K847" i="5"/>
  <c r="K850" i="5"/>
  <c r="K832" i="5"/>
  <c r="K838" i="5"/>
  <c r="K772" i="5"/>
  <c r="K819" i="5"/>
  <c r="K862" i="5"/>
  <c r="K861" i="5"/>
  <c r="K833" i="5"/>
  <c r="K865" i="5"/>
  <c r="K603" i="5"/>
  <c r="K725" i="5"/>
  <c r="K822" i="5"/>
  <c r="K830" i="5"/>
  <c r="K826" i="5"/>
  <c r="K823" i="5"/>
  <c r="K856" i="5"/>
  <c r="K855" i="5"/>
  <c r="K854" i="5"/>
  <c r="K765" i="5"/>
  <c r="K436" i="5"/>
  <c r="K437" i="5"/>
  <c r="K438" i="5"/>
  <c r="K441" i="5"/>
  <c r="K442" i="5"/>
  <c r="K433" i="5"/>
  <c r="K443" i="5"/>
  <c r="K444" i="5"/>
  <c r="K434" i="5"/>
  <c r="K445" i="5"/>
  <c r="K446" i="5"/>
  <c r="K447" i="5"/>
  <c r="K448" i="5"/>
  <c r="K645" i="5"/>
  <c r="K449" i="5"/>
  <c r="K450" i="5"/>
  <c r="K451" i="5"/>
  <c r="K452" i="5"/>
  <c r="K453" i="5"/>
  <c r="K454" i="5"/>
  <c r="K455" i="5"/>
  <c r="K456" i="5"/>
  <c r="K458" i="5"/>
  <c r="K459" i="5"/>
  <c r="K460" i="5"/>
  <c r="K461" i="5"/>
  <c r="K462" i="5"/>
  <c r="K463" i="5"/>
  <c r="K464" i="5"/>
  <c r="K472" i="5"/>
  <c r="K465" i="5"/>
  <c r="K466" i="5"/>
  <c r="K467" i="5"/>
  <c r="K468" i="5"/>
  <c r="K470" i="5"/>
  <c r="K439" i="5"/>
  <c r="K668" i="5"/>
  <c r="K681" i="5"/>
  <c r="K846" i="5"/>
  <c r="K680" i="5"/>
  <c r="K682" i="5"/>
  <c r="K696" i="5"/>
  <c r="K689" i="5"/>
  <c r="K690" i="5"/>
  <c r="K684" i="5"/>
  <c r="K691" i="5"/>
  <c r="K692" i="5"/>
  <c r="K779" i="5"/>
  <c r="K699" i="5"/>
  <c r="K698" i="5"/>
  <c r="K700" i="5"/>
  <c r="K702" i="5"/>
  <c r="K521" i="5"/>
  <c r="K704" i="5"/>
  <c r="K706" i="5"/>
  <c r="K709" i="5"/>
  <c r="K707" i="5"/>
  <c r="K708" i="5"/>
  <c r="K711" i="5"/>
  <c r="K804" i="5"/>
  <c r="K610" i="5"/>
  <c r="K714" i="5"/>
  <c r="K715" i="5"/>
  <c r="K756" i="5"/>
  <c r="K716" i="5"/>
  <c r="K719" i="5"/>
  <c r="K723" i="5"/>
  <c r="K721" i="5"/>
  <c r="K724" i="5"/>
  <c r="K722" i="5"/>
  <c r="K717" i="5"/>
  <c r="K726" i="5"/>
  <c r="K727" i="5"/>
  <c r="K728" i="5"/>
  <c r="K664" i="5"/>
  <c r="K731" i="5"/>
  <c r="K732" i="5"/>
  <c r="K733" i="5"/>
  <c r="K734" i="5"/>
  <c r="K795" i="5"/>
  <c r="K730" i="5"/>
  <c r="K792" i="5"/>
  <c r="K630" i="5"/>
  <c r="K631" i="5"/>
  <c r="K738" i="5"/>
  <c r="K592" i="5"/>
  <c r="K647" i="5"/>
  <c r="K742" i="5"/>
  <c r="K746" i="5"/>
  <c r="K758" i="5"/>
  <c r="K739" i="5"/>
  <c r="K740" i="5"/>
  <c r="K858" i="5"/>
  <c r="K757" i="5"/>
  <c r="K761" i="5"/>
  <c r="K754" i="5"/>
  <c r="K753" i="5"/>
  <c r="K747" i="5"/>
  <c r="K751" i="5"/>
  <c r="K737" i="5"/>
  <c r="K752" i="5"/>
  <c r="K768" i="5"/>
  <c r="K767" i="5"/>
  <c r="K736" i="5"/>
  <c r="K824" i="5"/>
  <c r="K798" i="5"/>
  <c r="K633" i="5"/>
  <c r="K770" i="5"/>
  <c r="K432" i="5"/>
  <c r="K778" i="5"/>
  <c r="K774" i="5"/>
  <c r="K775" i="5"/>
  <c r="K654" i="5"/>
  <c r="K655" i="5"/>
  <c r="K656" i="5"/>
  <c r="K657" i="5"/>
  <c r="K649" i="5"/>
  <c r="K650" i="5"/>
  <c r="K658" i="5"/>
  <c r="K659" i="5"/>
  <c r="K667" i="5"/>
  <c r="K651" i="5"/>
  <c r="K652" i="5"/>
  <c r="K660" i="5"/>
  <c r="K594" i="5"/>
  <c r="K665" i="5"/>
  <c r="K666" i="5"/>
  <c r="K661" i="5"/>
  <c r="K802" i="5"/>
  <c r="K803" i="5"/>
  <c r="K801" i="5"/>
  <c r="K629" i="5"/>
  <c r="K634" i="5"/>
  <c r="K641" i="5"/>
  <c r="K642" i="5"/>
  <c r="K646" i="5"/>
  <c r="K635" i="5"/>
  <c r="K643" i="5"/>
  <c r="K636" i="5"/>
  <c r="K688" i="5"/>
  <c r="K638" i="5"/>
  <c r="K640" i="5"/>
  <c r="K639" i="5"/>
  <c r="K593" i="5"/>
  <c r="K599" i="5"/>
  <c r="K600" i="5"/>
  <c r="K602" i="5"/>
  <c r="K596" i="5"/>
  <c r="K679" i="5"/>
  <c r="K670" i="5"/>
  <c r="K607" i="5"/>
  <c r="K606" i="5"/>
  <c r="K469" i="5"/>
  <c r="K604" i="5"/>
  <c r="K605" i="5"/>
  <c r="K612" i="5"/>
  <c r="K614" i="5"/>
  <c r="K839" i="5"/>
  <c r="K713" i="5"/>
  <c r="K524" i="5"/>
  <c r="K623" i="5"/>
  <c r="K624" i="5"/>
  <c r="K625" i="5"/>
  <c r="K622" i="5"/>
  <c r="K626" i="5"/>
  <c r="K616" i="5"/>
  <c r="K620" i="5"/>
  <c r="K621" i="5"/>
  <c r="K627" i="5"/>
  <c r="K617" i="5"/>
  <c r="K618" i="5"/>
  <c r="K619" i="5"/>
  <c r="K685" i="5"/>
  <c r="K703" i="5"/>
  <c r="K557" i="5"/>
  <c r="K578" i="5"/>
  <c r="K579" i="5"/>
  <c r="K580" i="5"/>
  <c r="K581" i="5"/>
  <c r="K582" i="5"/>
  <c r="K583" i="5"/>
  <c r="K565" i="5"/>
  <c r="K566" i="5"/>
  <c r="K567" i="5"/>
  <c r="K568" i="5"/>
  <c r="K570" i="5"/>
  <c r="K569" i="5"/>
  <c r="K571" i="5"/>
  <c r="K572" i="5"/>
  <c r="K577" i="5"/>
  <c r="K558" i="5"/>
  <c r="K686" i="5"/>
  <c r="K559" i="5"/>
  <c r="K560" i="5"/>
  <c r="K561" i="5"/>
  <c r="K584" i="5"/>
  <c r="K586" i="5"/>
  <c r="K587" i="5"/>
  <c r="K576" i="5"/>
  <c r="K562" i="5"/>
  <c r="K556" i="5"/>
  <c r="K563" i="5"/>
  <c r="K712" i="5"/>
  <c r="K473" i="5"/>
  <c r="K615" i="5"/>
  <c r="K499" i="5"/>
  <c r="K497" i="5"/>
  <c r="K500" i="5"/>
  <c r="K501" i="5"/>
  <c r="K498" i="5"/>
  <c r="K502" i="5"/>
  <c r="K513" i="5"/>
  <c r="K503" i="5"/>
  <c r="K508" i="5"/>
  <c r="K492" i="5"/>
  <c r="K491" i="5"/>
  <c r="K493" i="5"/>
  <c r="K494" i="5"/>
  <c r="K495" i="5"/>
  <c r="K504" i="5"/>
  <c r="K484" i="5"/>
  <c r="K509" i="5"/>
  <c r="K505" i="5"/>
  <c r="K506" i="5"/>
  <c r="K542" i="5"/>
  <c r="K539" i="5"/>
  <c r="K544" i="5"/>
  <c r="K550" i="5"/>
  <c r="K545" i="5"/>
  <c r="K543" i="5"/>
  <c r="K528" i="5"/>
  <c r="K553" i="5"/>
  <c r="K537" i="5"/>
  <c r="K546" i="5"/>
  <c r="K541" i="5"/>
  <c r="K551" i="5"/>
  <c r="K523" i="5"/>
  <c r="K555" i="5"/>
  <c r="K547" i="5"/>
  <c r="K705" i="5"/>
  <c r="K552" i="5"/>
  <c r="K538" i="5"/>
  <c r="K671" i="5"/>
  <c r="K675" i="5"/>
  <c r="K678" i="5"/>
  <c r="K676" i="5"/>
  <c r="K674" i="5"/>
  <c r="K811" i="5"/>
  <c r="K672" i="5"/>
  <c r="K673" i="5"/>
  <c r="K392" i="5"/>
  <c r="K398" i="5"/>
  <c r="K396" i="5"/>
  <c r="K391" i="5"/>
  <c r="K415" i="5"/>
  <c r="K416" i="5"/>
  <c r="K575" i="5"/>
  <c r="K496" i="5"/>
  <c r="K47" i="5"/>
  <c r="K49" i="5"/>
  <c r="K50" i="5"/>
  <c r="K48" i="5"/>
  <c r="K54" i="5"/>
  <c r="K718" i="5"/>
  <c r="K573" i="5"/>
  <c r="K564" i="5"/>
  <c r="K585" i="5"/>
  <c r="K880" i="5"/>
  <c r="K72" i="5"/>
  <c r="K881" i="5"/>
  <c r="K882" i="5"/>
  <c r="K884" i="5"/>
  <c r="K885" i="5"/>
  <c r="K887" i="5"/>
  <c r="K888" i="5"/>
  <c r="K883" i="5"/>
  <c r="K889" i="5"/>
  <c r="K886" i="5"/>
  <c r="K867" i="5"/>
  <c r="K868" i="5"/>
  <c r="K872" i="5"/>
  <c r="K873" i="5"/>
  <c r="K870" i="5"/>
  <c r="K869" i="5"/>
  <c r="K866" i="5"/>
  <c r="K871" i="5"/>
  <c r="K790" i="5"/>
  <c r="K574" i="5"/>
  <c r="S281" i="5"/>
  <c r="S280" i="5"/>
  <c r="S278" i="5"/>
  <c r="S291" i="5"/>
  <c r="S24" i="5"/>
  <c r="S288" i="5"/>
  <c r="S279" i="5"/>
  <c r="S289" i="5"/>
  <c r="S334" i="5"/>
  <c r="S335" i="5"/>
  <c r="S339" i="5"/>
  <c r="S357" i="5"/>
  <c r="S360" i="5"/>
  <c r="S344" i="5"/>
  <c r="S345" i="5"/>
  <c r="S346" i="5"/>
  <c r="S347" i="5"/>
  <c r="S348" i="5"/>
  <c r="S349" i="5"/>
  <c r="S351" i="5"/>
  <c r="S352" i="5"/>
  <c r="S353" i="5"/>
  <c r="S340" i="5"/>
  <c r="S341" i="5"/>
  <c r="S343" i="5"/>
  <c r="S354" i="5"/>
  <c r="S355" i="5"/>
  <c r="S333" i="5"/>
  <c r="S308" i="5"/>
  <c r="S296" i="5"/>
  <c r="S294" i="5"/>
  <c r="S295" i="5"/>
  <c r="S669" i="5"/>
  <c r="S762" i="5"/>
  <c r="S763" i="5"/>
  <c r="S293" i="5"/>
  <c r="S292" i="5"/>
  <c r="S319" i="5"/>
  <c r="S328" i="5"/>
  <c r="S327" i="5"/>
  <c r="S329" i="5"/>
  <c r="S332" i="5"/>
  <c r="S331" i="5"/>
  <c r="S330" i="5"/>
  <c r="S298" i="5"/>
  <c r="S304" i="5"/>
  <c r="S309" i="5"/>
  <c r="S310" i="5"/>
  <c r="S317" i="5"/>
  <c r="S299" i="5"/>
  <c r="S297" i="5"/>
  <c r="S311" i="5"/>
  <c r="S312" i="5"/>
  <c r="S300" i="5"/>
  <c r="S301" i="5"/>
  <c r="S302" i="5"/>
  <c r="S303" i="5"/>
  <c r="S313" i="5"/>
  <c r="S314" i="5"/>
  <c r="S315" i="5"/>
  <c r="S306" i="5"/>
  <c r="S305" i="5"/>
  <c r="S316" i="5"/>
  <c r="P281" i="5"/>
  <c r="P280" i="5"/>
  <c r="P278" i="5"/>
  <c r="P291" i="5"/>
  <c r="P24" i="5"/>
  <c r="P288" i="5"/>
  <c r="P279" i="5"/>
  <c r="P289" i="5"/>
  <c r="P334" i="5"/>
  <c r="P335" i="5"/>
  <c r="P339" i="5"/>
  <c r="P357" i="5"/>
  <c r="P360" i="5"/>
  <c r="P344" i="5"/>
  <c r="P345" i="5"/>
  <c r="P346" i="5"/>
  <c r="P347" i="5"/>
  <c r="P348" i="5"/>
  <c r="P349" i="5"/>
  <c r="P351" i="5"/>
  <c r="P352" i="5"/>
  <c r="P353" i="5"/>
  <c r="P340" i="5"/>
  <c r="P341" i="5"/>
  <c r="P343" i="5"/>
  <c r="P354" i="5"/>
  <c r="P355" i="5"/>
  <c r="P333" i="5"/>
  <c r="P308" i="5"/>
  <c r="P296" i="5"/>
  <c r="P294" i="5"/>
  <c r="P295" i="5"/>
  <c r="P669" i="5"/>
  <c r="P762" i="5"/>
  <c r="P763" i="5"/>
  <c r="P293" i="5"/>
  <c r="P292" i="5"/>
  <c r="P319" i="5"/>
  <c r="P328" i="5"/>
  <c r="P327" i="5"/>
  <c r="P329" i="5"/>
  <c r="P332" i="5"/>
  <c r="P331" i="5"/>
  <c r="P330" i="5"/>
  <c r="P318" i="5"/>
  <c r="P298" i="5"/>
  <c r="P304" i="5"/>
  <c r="P309" i="5"/>
  <c r="P310" i="5"/>
  <c r="P317" i="5"/>
  <c r="P299" i="5"/>
  <c r="P297" i="5"/>
  <c r="P311" i="5"/>
  <c r="P312" i="5"/>
  <c r="P300" i="5"/>
  <c r="P301" i="5"/>
  <c r="P302" i="5"/>
  <c r="P303" i="5"/>
  <c r="P313" i="5"/>
  <c r="P314" i="5"/>
  <c r="P315" i="5"/>
  <c r="P306" i="5"/>
  <c r="P305" i="5"/>
  <c r="P316" i="5"/>
  <c r="N281" i="5"/>
  <c r="N280" i="5"/>
  <c r="N278" i="5"/>
  <c r="N291" i="5"/>
  <c r="N24" i="5"/>
  <c r="N288" i="5"/>
  <c r="N279" i="5"/>
  <c r="N289" i="5"/>
  <c r="N334" i="5"/>
  <c r="N335" i="5"/>
  <c r="N339" i="5"/>
  <c r="N357" i="5"/>
  <c r="N360" i="5"/>
  <c r="N344" i="5"/>
  <c r="N345" i="5"/>
  <c r="N346" i="5"/>
  <c r="N347" i="5"/>
  <c r="N348" i="5"/>
  <c r="N349" i="5"/>
  <c r="N351" i="5"/>
  <c r="N352" i="5"/>
  <c r="N353" i="5"/>
  <c r="N340" i="5"/>
  <c r="N341" i="5"/>
  <c r="N343" i="5"/>
  <c r="N354" i="5"/>
  <c r="N355" i="5"/>
  <c r="N333" i="5"/>
  <c r="N308" i="5"/>
  <c r="N296" i="5"/>
  <c r="N294" i="5"/>
  <c r="N295" i="5"/>
  <c r="N669" i="5"/>
  <c r="N762" i="5"/>
  <c r="N763" i="5"/>
  <c r="N293" i="5"/>
  <c r="N292" i="5"/>
  <c r="N319" i="5"/>
  <c r="N328" i="5"/>
  <c r="N327" i="5"/>
  <c r="N329" i="5"/>
  <c r="N332" i="5"/>
  <c r="N331" i="5"/>
  <c r="N330" i="5"/>
  <c r="N318" i="5"/>
  <c r="N298" i="5"/>
  <c r="N304" i="5"/>
  <c r="N309" i="5"/>
  <c r="N310" i="5"/>
  <c r="N317" i="5"/>
  <c r="N299" i="5"/>
  <c r="N297" i="5"/>
  <c r="N311" i="5"/>
  <c r="N312" i="5"/>
  <c r="N300" i="5"/>
  <c r="N301" i="5"/>
  <c r="N302" i="5"/>
  <c r="N303" i="5"/>
  <c r="N313" i="5"/>
  <c r="N314" i="5"/>
  <c r="N315" i="5"/>
  <c r="N306" i="5"/>
  <c r="N305" i="5"/>
  <c r="N316" i="5"/>
  <c r="L281" i="5"/>
  <c r="L280" i="5"/>
  <c r="L278" i="5"/>
  <c r="L291" i="5"/>
  <c r="L288" i="5"/>
  <c r="L279" i="5"/>
  <c r="L289" i="5"/>
  <c r="L334" i="5"/>
  <c r="L335" i="5"/>
  <c r="L339" i="5"/>
  <c r="L357" i="5"/>
  <c r="L360" i="5"/>
  <c r="L344" i="5"/>
  <c r="L345" i="5"/>
  <c r="L346" i="5"/>
  <c r="L347" i="5"/>
  <c r="L348" i="5"/>
  <c r="L349" i="5"/>
  <c r="L351" i="5"/>
  <c r="L352" i="5"/>
  <c r="L353" i="5"/>
  <c r="L340" i="5"/>
  <c r="L341" i="5"/>
  <c r="L343" i="5"/>
  <c r="L354" i="5"/>
  <c r="L355" i="5"/>
  <c r="L333" i="5"/>
  <c r="L308" i="5"/>
  <c r="L296" i="5"/>
  <c r="L294" i="5"/>
  <c r="L295" i="5"/>
  <c r="L762" i="5"/>
  <c r="L763" i="5"/>
  <c r="L293" i="5"/>
  <c r="L292" i="5"/>
  <c r="L319" i="5"/>
  <c r="L328" i="5"/>
  <c r="L327" i="5"/>
  <c r="L329" i="5"/>
  <c r="L332" i="5"/>
  <c r="L331" i="5"/>
  <c r="L330" i="5"/>
  <c r="L318" i="5"/>
  <c r="L298" i="5"/>
  <c r="L304" i="5"/>
  <c r="L309" i="5"/>
  <c r="L310" i="5"/>
  <c r="L317" i="5"/>
  <c r="L299" i="5"/>
  <c r="L297" i="5"/>
  <c r="L311" i="5"/>
  <c r="L312" i="5"/>
  <c r="L300" i="5"/>
  <c r="L301" i="5"/>
  <c r="L302" i="5"/>
  <c r="L303" i="5"/>
  <c r="L313" i="5"/>
  <c r="L314" i="5"/>
  <c r="L315" i="5"/>
  <c r="L306" i="5"/>
  <c r="L305" i="5"/>
  <c r="L316" i="5"/>
  <c r="K281" i="5"/>
  <c r="K280" i="5"/>
  <c r="K278" i="5"/>
  <c r="K291" i="5"/>
  <c r="K288" i="5"/>
  <c r="K279" i="5"/>
  <c r="K289" i="5"/>
  <c r="K334" i="5"/>
  <c r="K335" i="5"/>
  <c r="K339" i="5"/>
  <c r="K357" i="5"/>
  <c r="K360" i="5"/>
  <c r="K344" i="5"/>
  <c r="K345" i="5"/>
  <c r="K346" i="5"/>
  <c r="K347" i="5"/>
  <c r="K348" i="5"/>
  <c r="K349" i="5"/>
  <c r="K351" i="5"/>
  <c r="K353" i="5"/>
  <c r="K340" i="5"/>
  <c r="K341" i="5"/>
  <c r="K343" i="5"/>
  <c r="K354" i="5"/>
  <c r="K355" i="5"/>
  <c r="K333" i="5"/>
  <c r="K308" i="5"/>
  <c r="K296" i="5"/>
  <c r="K294" i="5"/>
  <c r="K295" i="5"/>
  <c r="K669" i="5"/>
  <c r="K762" i="5"/>
  <c r="K763" i="5"/>
  <c r="K293" i="5"/>
  <c r="K292" i="5"/>
  <c r="K319" i="5"/>
  <c r="K328" i="5"/>
  <c r="K327" i="5"/>
  <c r="K329" i="5"/>
  <c r="K332" i="5"/>
  <c r="K331" i="5"/>
  <c r="K330" i="5"/>
  <c r="K318" i="5"/>
  <c r="K298" i="5"/>
  <c r="K304" i="5"/>
  <c r="K309" i="5"/>
  <c r="K310" i="5"/>
  <c r="K317" i="5"/>
  <c r="K299" i="5"/>
  <c r="K297" i="5"/>
  <c r="K311" i="5"/>
  <c r="K312" i="5"/>
  <c r="K300" i="5"/>
  <c r="K301" i="5"/>
  <c r="K302" i="5"/>
  <c r="K303" i="5"/>
  <c r="K313" i="5"/>
  <c r="K314" i="5"/>
  <c r="K315" i="5"/>
  <c r="K306" i="5"/>
  <c r="K305" i="5"/>
  <c r="K316" i="5"/>
  <c r="S318" i="5" l="1"/>
  <c r="R579" i="5"/>
  <c r="R703" i="5"/>
  <c r="R617" i="5"/>
  <c r="R622" i="5"/>
  <c r="R614" i="5"/>
  <c r="R604" i="5"/>
  <c r="R599" i="5"/>
  <c r="R688" i="5"/>
  <c r="R576" i="5"/>
  <c r="R483" i="5"/>
  <c r="R577" i="5"/>
  <c r="R406" i="5"/>
  <c r="R402" i="5"/>
  <c r="R400" i="5"/>
  <c r="R375" i="5"/>
  <c r="R356" i="5"/>
  <c r="R495" i="5"/>
  <c r="R498" i="5"/>
  <c r="R871" i="5"/>
  <c r="R868" i="5"/>
  <c r="R72" i="5"/>
  <c r="R54" i="5"/>
  <c r="R47" i="5"/>
  <c r="R673" i="5"/>
  <c r="R529" i="5"/>
  <c r="R534" i="5"/>
  <c r="R532" i="5"/>
  <c r="R553" i="5"/>
  <c r="R544" i="5"/>
  <c r="R872" i="5"/>
  <c r="R870" i="5"/>
  <c r="R886" i="5"/>
  <c r="R887" i="5"/>
  <c r="R573" i="5"/>
  <c r="R48" i="5"/>
  <c r="R575" i="5"/>
  <c r="R397" i="5"/>
  <c r="R811" i="5"/>
  <c r="R536" i="5"/>
  <c r="R533" i="5"/>
  <c r="R541" i="5"/>
  <c r="R528" i="5"/>
  <c r="R883" i="5"/>
  <c r="R885" i="5"/>
  <c r="R585" i="5"/>
  <c r="R49" i="5"/>
  <c r="R392" i="5"/>
  <c r="R678" i="5"/>
  <c r="R530" i="5"/>
  <c r="R535" i="5"/>
  <c r="R555" i="5"/>
  <c r="R550" i="5"/>
  <c r="R505" i="5"/>
  <c r="R504" i="5"/>
  <c r="R508" i="5"/>
  <c r="R502" i="5"/>
  <c r="R499" i="5"/>
  <c r="R562" i="5"/>
  <c r="R561" i="5"/>
  <c r="R558" i="5"/>
  <c r="R570" i="5"/>
  <c r="R580" i="5"/>
  <c r="R618" i="5"/>
  <c r="R626" i="5"/>
  <c r="R605" i="5"/>
  <c r="R607" i="5"/>
  <c r="R600" i="5"/>
  <c r="R638" i="5"/>
  <c r="R646" i="5"/>
  <c r="R661" i="5"/>
  <c r="R652" i="5"/>
  <c r="R649" i="5"/>
  <c r="R824" i="5"/>
  <c r="R752" i="5"/>
  <c r="R761" i="5"/>
  <c r="R739" i="5"/>
  <c r="R592" i="5"/>
  <c r="R730" i="5"/>
  <c r="R731" i="5"/>
  <c r="R722" i="5"/>
  <c r="R804" i="5"/>
  <c r="R706" i="5"/>
  <c r="R700" i="5"/>
  <c r="R691" i="5"/>
  <c r="R468" i="5"/>
  <c r="R459" i="5"/>
  <c r="R453" i="5"/>
  <c r="R448" i="5"/>
  <c r="R443" i="5"/>
  <c r="R436" i="5"/>
  <c r="R865" i="5"/>
  <c r="R862" i="5"/>
  <c r="R832" i="5"/>
  <c r="R325" i="5"/>
  <c r="R789" i="5"/>
  <c r="R783" i="5"/>
  <c r="R423" i="5"/>
  <c r="R801" i="5"/>
  <c r="R650" i="5"/>
  <c r="R655" i="5"/>
  <c r="R798" i="5"/>
  <c r="R647" i="5"/>
  <c r="R732" i="5"/>
  <c r="R717" i="5"/>
  <c r="R716" i="5"/>
  <c r="R709" i="5"/>
  <c r="R689" i="5"/>
  <c r="R470" i="5"/>
  <c r="R472" i="5"/>
  <c r="R460" i="5"/>
  <c r="R454" i="5"/>
  <c r="R645" i="5"/>
  <c r="R444" i="5"/>
  <c r="R437" i="5"/>
  <c r="R855" i="5"/>
  <c r="R830" i="5"/>
  <c r="R838" i="5"/>
  <c r="R844" i="5"/>
  <c r="R313" i="5"/>
  <c r="R311" i="5"/>
  <c r="R309" i="5"/>
  <c r="R762" i="5"/>
  <c r="R343" i="5"/>
  <c r="R859" i="5"/>
  <c r="R597" i="5"/>
  <c r="R781" i="5"/>
  <c r="R426" i="5"/>
  <c r="R407" i="5"/>
  <c r="R418" i="5"/>
  <c r="R371" i="5"/>
  <c r="R867" i="5"/>
  <c r="R880" i="5"/>
  <c r="R391" i="5"/>
  <c r="R675" i="5"/>
  <c r="R705" i="5"/>
  <c r="R551" i="5"/>
  <c r="R509" i="5"/>
  <c r="R494" i="5"/>
  <c r="R501" i="5"/>
  <c r="R587" i="5"/>
  <c r="R664" i="5"/>
  <c r="R574" i="5"/>
  <c r="R882" i="5"/>
  <c r="R50" i="5"/>
  <c r="R416" i="5"/>
  <c r="R396" i="5"/>
  <c r="R674" i="5"/>
  <c r="R531" i="5"/>
  <c r="R552" i="5"/>
  <c r="R523" i="5"/>
  <c r="R543" i="5"/>
  <c r="R491" i="5"/>
  <c r="R584" i="5"/>
  <c r="R571" i="5"/>
  <c r="R565" i="5"/>
  <c r="R620" i="5"/>
  <c r="R624" i="5"/>
  <c r="R612" i="5"/>
  <c r="R606" i="5"/>
  <c r="R602" i="5"/>
  <c r="R639" i="5"/>
  <c r="R634" i="5"/>
  <c r="R665" i="5"/>
  <c r="R659" i="5"/>
  <c r="R657" i="5"/>
  <c r="R766" i="5"/>
  <c r="R751" i="5"/>
  <c r="R740" i="5"/>
  <c r="R746" i="5"/>
  <c r="R630" i="5"/>
  <c r="R733" i="5"/>
  <c r="R727" i="5"/>
  <c r="R723" i="5"/>
  <c r="R715" i="5"/>
  <c r="R708" i="5"/>
  <c r="R684" i="5"/>
  <c r="R846" i="5"/>
  <c r="R466" i="5"/>
  <c r="R462" i="5"/>
  <c r="R456" i="5"/>
  <c r="R450" i="5"/>
  <c r="R445" i="5"/>
  <c r="R441" i="5"/>
  <c r="R765" i="5"/>
  <c r="R790" i="5"/>
  <c r="R866" i="5"/>
  <c r="R873" i="5"/>
  <c r="R889" i="5"/>
  <c r="R881" i="5"/>
  <c r="R869" i="5"/>
  <c r="R564" i="5"/>
  <c r="R538" i="5"/>
  <c r="R526" i="5"/>
  <c r="R503" i="5"/>
  <c r="R560" i="5"/>
  <c r="R567" i="5"/>
  <c r="R578" i="5"/>
  <c r="R685" i="5"/>
  <c r="R627" i="5"/>
  <c r="R713" i="5"/>
  <c r="R469" i="5"/>
  <c r="R679" i="5"/>
  <c r="R642" i="5"/>
  <c r="R666" i="5"/>
  <c r="R648" i="5"/>
  <c r="R775" i="5"/>
  <c r="R770" i="5"/>
  <c r="R736" i="5"/>
  <c r="R753" i="5"/>
  <c r="R757" i="5"/>
  <c r="R795" i="5"/>
  <c r="R724" i="5"/>
  <c r="R698" i="5"/>
  <c r="R682" i="5"/>
  <c r="R668" i="5"/>
  <c r="R464" i="5"/>
  <c r="R458" i="5"/>
  <c r="R447" i="5"/>
  <c r="R433" i="5"/>
  <c r="R823" i="5"/>
  <c r="R863" i="5"/>
  <c r="R850" i="5"/>
  <c r="R836" i="5"/>
  <c r="R815" i="5"/>
  <c r="R808" i="5"/>
  <c r="R697" i="5"/>
  <c r="R780" i="5"/>
  <c r="R428" i="5"/>
  <c r="R411" i="5"/>
  <c r="R405" i="5"/>
  <c r="R417" i="5"/>
  <c r="R399" i="5"/>
  <c r="R888" i="5"/>
  <c r="R496" i="5"/>
  <c r="R539" i="5"/>
  <c r="R651" i="5"/>
  <c r="R884" i="5"/>
  <c r="R672" i="5"/>
  <c r="R636" i="5"/>
  <c r="R822" i="5"/>
  <c r="R718" i="5"/>
  <c r="R415" i="5"/>
  <c r="R398" i="5"/>
  <c r="R676" i="5"/>
  <c r="R527" i="5"/>
  <c r="R547" i="5"/>
  <c r="R537" i="5"/>
  <c r="R545" i="5"/>
  <c r="R506" i="5"/>
  <c r="R484" i="5"/>
  <c r="R492" i="5"/>
  <c r="R513" i="5"/>
  <c r="R497" i="5"/>
  <c r="R615" i="5"/>
  <c r="R712" i="5"/>
  <c r="R556" i="5"/>
  <c r="R686" i="5"/>
  <c r="R569" i="5"/>
  <c r="R583" i="5"/>
  <c r="R581" i="5"/>
  <c r="R557" i="5"/>
  <c r="R619" i="5"/>
  <c r="R616" i="5"/>
  <c r="R623" i="5"/>
  <c r="R640" i="5"/>
  <c r="R635" i="5"/>
  <c r="R594" i="5"/>
  <c r="R658" i="5"/>
  <c r="R656" i="5"/>
  <c r="R778" i="5"/>
  <c r="R747" i="5"/>
  <c r="R742" i="5"/>
  <c r="R719" i="5"/>
  <c r="R714" i="5"/>
  <c r="R707" i="5"/>
  <c r="R702" i="5"/>
  <c r="R692" i="5"/>
  <c r="R690" i="5"/>
  <c r="R465" i="5"/>
  <c r="R461" i="5"/>
  <c r="R455" i="5"/>
  <c r="R449" i="5"/>
  <c r="R434" i="5"/>
  <c r="R438" i="5"/>
  <c r="R854" i="5"/>
  <c r="R826" i="5"/>
  <c r="R725" i="5"/>
  <c r="R840" i="5"/>
  <c r="R435" i="5"/>
  <c r="R813" i="5"/>
  <c r="R805" i="5"/>
  <c r="R788" i="5"/>
  <c r="R782" i="5"/>
  <c r="R424" i="5"/>
  <c r="R420" i="5"/>
  <c r="R419" i="5"/>
  <c r="R403" i="5"/>
  <c r="R409" i="5"/>
  <c r="R379" i="5"/>
  <c r="R372" i="5"/>
  <c r="R493" i="5"/>
  <c r="R473" i="5"/>
  <c r="R563" i="5"/>
  <c r="R586" i="5"/>
  <c r="R559" i="5"/>
  <c r="R572" i="5"/>
  <c r="R566" i="5"/>
  <c r="R582" i="5"/>
  <c r="R621" i="5"/>
  <c r="R625" i="5"/>
  <c r="R839" i="5"/>
  <c r="R596" i="5"/>
  <c r="R643" i="5"/>
  <c r="R803" i="5"/>
  <c r="R667" i="5"/>
  <c r="R774" i="5"/>
  <c r="R633" i="5"/>
  <c r="R767" i="5"/>
  <c r="R737" i="5"/>
  <c r="R758" i="5"/>
  <c r="R631" i="5"/>
  <c r="R734" i="5"/>
  <c r="R728" i="5"/>
  <c r="R721" i="5"/>
  <c r="R756" i="5"/>
  <c r="R711" i="5"/>
  <c r="R521" i="5"/>
  <c r="R699" i="5"/>
  <c r="R680" i="5"/>
  <c r="R467" i="5"/>
  <c r="R463" i="5"/>
  <c r="R451" i="5"/>
  <c r="R446" i="5"/>
  <c r="R442" i="5"/>
  <c r="R833" i="5"/>
  <c r="R847" i="5"/>
  <c r="R637" i="5"/>
  <c r="R853" i="5"/>
  <c r="R818" i="5"/>
  <c r="R812" i="5"/>
  <c r="R807" i="5"/>
  <c r="R796" i="5"/>
  <c r="R422" i="5"/>
  <c r="R427" i="5"/>
  <c r="R404" i="5"/>
  <c r="R384" i="5"/>
  <c r="R373" i="5"/>
  <c r="R389" i="5"/>
  <c r="R861" i="5"/>
  <c r="R819" i="5"/>
  <c r="R849" i="5"/>
  <c r="R837" i="5"/>
  <c r="R806" i="5"/>
  <c r="R608" i="5"/>
  <c r="R791" i="5"/>
  <c r="R748" i="5"/>
  <c r="R429" i="5"/>
  <c r="R425" i="5"/>
  <c r="R408" i="5"/>
  <c r="R412" i="5"/>
  <c r="R401" i="5"/>
  <c r="R410" i="5"/>
  <c r="R376" i="5"/>
  <c r="R349" i="5"/>
  <c r="R360" i="5"/>
  <c r="R328" i="5"/>
  <c r="R353" i="5"/>
  <c r="R346" i="5"/>
  <c r="R293" i="5"/>
  <c r="R669" i="5"/>
  <c r="R355" i="5"/>
  <c r="R340" i="5"/>
  <c r="R352" i="5"/>
  <c r="R345" i="5"/>
  <c r="R335" i="5"/>
  <c r="R299" i="5"/>
  <c r="R302" i="5"/>
  <c r="R298" i="5"/>
  <c r="R305" i="5"/>
  <c r="R301" i="5"/>
  <c r="R308" i="5"/>
  <c r="R348" i="5"/>
  <c r="R316" i="5"/>
  <c r="R303" i="5"/>
  <c r="R304" i="5"/>
  <c r="R330" i="5"/>
  <c r="R319" i="5"/>
  <c r="R296" i="5"/>
  <c r="R341" i="5"/>
  <c r="R339" i="5"/>
  <c r="R291" i="5"/>
  <c r="R279" i="5"/>
  <c r="R344" i="5"/>
  <c r="R315" i="5"/>
  <c r="R318" i="5"/>
  <c r="R292" i="5"/>
  <c r="R280" i="5"/>
  <c r="R317" i="5"/>
  <c r="R351" i="5"/>
  <c r="R334" i="5"/>
  <c r="R300" i="5"/>
  <c r="R310" i="5"/>
  <c r="R329" i="5"/>
  <c r="R357" i="5"/>
  <c r="R288" i="5"/>
  <c r="R312" i="5"/>
  <c r="R327" i="5"/>
  <c r="R763" i="5"/>
  <c r="R294" i="5"/>
  <c r="R347" i="5"/>
  <c r="R281" i="5"/>
  <c r="R332" i="5"/>
  <c r="R860" i="5"/>
  <c r="R671" i="5"/>
  <c r="R738" i="5"/>
  <c r="R704" i="5"/>
  <c r="R848" i="5"/>
  <c r="R764" i="5"/>
  <c r="R831" i="5"/>
  <c r="S671" i="5"/>
  <c r="S738" i="5"/>
  <c r="S704" i="5"/>
  <c r="S848" i="5"/>
  <c r="S764" i="5"/>
  <c r="S831" i="5"/>
  <c r="R542" i="5"/>
  <c r="R593" i="5"/>
  <c r="R754" i="5"/>
  <c r="R858" i="5"/>
  <c r="S542" i="5"/>
  <c r="S593" i="5"/>
  <c r="S754" i="5"/>
  <c r="S858" i="5"/>
  <c r="R802" i="5"/>
  <c r="R779" i="5"/>
  <c r="R439" i="5"/>
  <c r="S802" i="5"/>
  <c r="S779" i="5"/>
  <c r="S439" i="5"/>
  <c r="R629" i="5"/>
  <c r="R726" i="5"/>
  <c r="R772" i="5"/>
  <c r="S629" i="5"/>
  <c r="S726" i="5"/>
  <c r="S772" i="5"/>
  <c r="R768" i="5"/>
  <c r="R792" i="5"/>
  <c r="R610" i="5"/>
  <c r="R681" i="5"/>
  <c r="R603" i="5"/>
  <c r="S660" i="5"/>
  <c r="S432" i="5"/>
  <c r="S768" i="5"/>
  <c r="S792" i="5"/>
  <c r="S610" i="5"/>
  <c r="S681" i="5"/>
  <c r="S603" i="5"/>
  <c r="R660" i="5"/>
  <c r="R432" i="5"/>
  <c r="R524" i="5"/>
  <c r="R670" i="5"/>
  <c r="R654" i="5"/>
  <c r="R696" i="5"/>
  <c r="R856" i="5"/>
  <c r="R821" i="5"/>
  <c r="S524" i="5"/>
  <c r="S670" i="5"/>
  <c r="S654" i="5"/>
  <c r="S696" i="5"/>
  <c r="S856" i="5"/>
  <c r="S821" i="5"/>
  <c r="R500" i="5"/>
  <c r="R546" i="5"/>
  <c r="R568" i="5"/>
  <c r="R24" i="5"/>
  <c r="R834" i="5"/>
  <c r="R413" i="5"/>
  <c r="R452" i="5"/>
  <c r="R306" i="5"/>
  <c r="R331" i="5"/>
  <c r="R333" i="5"/>
  <c r="R641" i="5"/>
  <c r="R297" i="5"/>
  <c r="R364" i="5"/>
  <c r="R835" i="5"/>
  <c r="R368" i="5"/>
  <c r="R367" i="5"/>
  <c r="R370" i="5"/>
  <c r="R363" i="5"/>
  <c r="R295" i="5"/>
  <c r="R289" i="5"/>
  <c r="R278" i="5"/>
  <c r="R314" i="5"/>
  <c r="R354" i="5"/>
  <c r="S112" i="5"/>
  <c r="P112" i="5"/>
  <c r="N118" i="5"/>
  <c r="N112" i="5"/>
  <c r="L112" i="5"/>
  <c r="K112" i="5"/>
  <c r="S116" i="5"/>
  <c r="S113" i="5"/>
  <c r="S114" i="5"/>
  <c r="S119" i="5"/>
  <c r="S115" i="5"/>
  <c r="S117" i="5"/>
  <c r="S118" i="5"/>
  <c r="P116" i="5"/>
  <c r="P113" i="5"/>
  <c r="P114" i="5"/>
  <c r="P119" i="5"/>
  <c r="P115" i="5"/>
  <c r="P117" i="5"/>
  <c r="P118" i="5"/>
  <c r="N116" i="5"/>
  <c r="N113" i="5"/>
  <c r="N114" i="5"/>
  <c r="N119" i="5"/>
  <c r="N115" i="5"/>
  <c r="N117" i="5"/>
  <c r="L116" i="5"/>
  <c r="L113" i="5"/>
  <c r="L114" i="5"/>
  <c r="L119" i="5"/>
  <c r="L115" i="5"/>
  <c r="L117" i="5"/>
  <c r="L118" i="5"/>
  <c r="K116" i="5"/>
  <c r="K113" i="5"/>
  <c r="K114" i="5"/>
  <c r="K119" i="5"/>
  <c r="K115" i="5"/>
  <c r="K117" i="5"/>
  <c r="K118" i="5"/>
  <c r="S110" i="5"/>
  <c r="S111" i="5"/>
  <c r="S109" i="5"/>
  <c r="S108" i="5"/>
  <c r="P110" i="5"/>
  <c r="P111" i="5"/>
  <c r="P109" i="5"/>
  <c r="P108" i="5"/>
  <c r="N110" i="5"/>
  <c r="N111" i="5"/>
  <c r="N109" i="5"/>
  <c r="N108" i="5"/>
  <c r="L110" i="5"/>
  <c r="L111" i="5"/>
  <c r="L109" i="5"/>
  <c r="L108" i="5"/>
  <c r="K110" i="5"/>
  <c r="K111" i="5"/>
  <c r="K109" i="5"/>
  <c r="K108" i="5"/>
  <c r="S107" i="5"/>
  <c r="S106" i="5"/>
  <c r="P107" i="5"/>
  <c r="P106" i="5"/>
  <c r="N107" i="5"/>
  <c r="N106" i="5"/>
  <c r="L107" i="5"/>
  <c r="L106" i="5"/>
  <c r="K107" i="5"/>
  <c r="K106" i="5"/>
  <c r="S105" i="5"/>
  <c r="S104" i="5"/>
  <c r="P105" i="5"/>
  <c r="P104" i="5"/>
  <c r="N105" i="5"/>
  <c r="N104" i="5"/>
  <c r="L105" i="5"/>
  <c r="L104" i="5"/>
  <c r="K105" i="5"/>
  <c r="K104" i="5"/>
  <c r="S58" i="5"/>
  <c r="P58" i="5"/>
  <c r="N58" i="5"/>
  <c r="L58" i="5"/>
  <c r="K58" i="5"/>
  <c r="S59" i="5"/>
  <c r="P59" i="5"/>
  <c r="N59" i="5"/>
  <c r="L59" i="5"/>
  <c r="K59" i="5"/>
  <c r="S60" i="5"/>
  <c r="S61" i="5"/>
  <c r="P60" i="5"/>
  <c r="P61" i="5"/>
  <c r="N60" i="5"/>
  <c r="N61" i="5"/>
  <c r="L60" i="5"/>
  <c r="L61" i="5"/>
  <c r="K60" i="5"/>
  <c r="K61" i="5"/>
  <c r="R108" i="5" l="1"/>
  <c r="R110" i="5"/>
  <c r="R111" i="5"/>
  <c r="R114" i="5"/>
  <c r="R118" i="5"/>
  <c r="R109" i="5"/>
  <c r="R115" i="5"/>
  <c r="R113" i="5"/>
  <c r="R60" i="5"/>
  <c r="R61" i="5"/>
  <c r="R107" i="5"/>
  <c r="R59" i="5"/>
  <c r="R105" i="5"/>
  <c r="R104" i="5"/>
  <c r="R117" i="5"/>
  <c r="R119" i="5"/>
  <c r="R58" i="5"/>
  <c r="R116" i="5"/>
  <c r="R106" i="5"/>
  <c r="R112" i="5"/>
  <c r="S56" i="5"/>
  <c r="S395" i="5"/>
  <c r="S57" i="5"/>
  <c r="P56" i="5"/>
  <c r="P395" i="5"/>
  <c r="P57" i="5"/>
  <c r="N56" i="5"/>
  <c r="N395" i="5"/>
  <c r="N57" i="5"/>
  <c r="L56" i="5"/>
  <c r="L395" i="5"/>
  <c r="L57" i="5"/>
  <c r="K56" i="5"/>
  <c r="K395" i="5"/>
  <c r="K57" i="5"/>
  <c r="P735" i="5"/>
  <c r="N735" i="5"/>
  <c r="L735" i="5"/>
  <c r="K735" i="5"/>
  <c r="P710" i="5"/>
  <c r="N710" i="5"/>
  <c r="L710" i="5"/>
  <c r="K710" i="5"/>
  <c r="S735" i="5" l="1"/>
  <c r="S710" i="5"/>
  <c r="R710" i="5"/>
  <c r="R56" i="5"/>
  <c r="R735" i="5"/>
  <c r="R57" i="5"/>
  <c r="R395" i="5"/>
  <c r="S377" i="5" l="1"/>
  <c r="P377" i="5"/>
  <c r="N377" i="5"/>
  <c r="L377" i="5"/>
  <c r="K377" i="5"/>
  <c r="S272" i="5"/>
  <c r="S269" i="5"/>
  <c r="P272" i="5"/>
  <c r="P269" i="5"/>
  <c r="N272" i="5"/>
  <c r="N269" i="5"/>
  <c r="L272" i="5"/>
  <c r="L269" i="5"/>
  <c r="K272" i="5"/>
  <c r="K269" i="5"/>
  <c r="S307" i="5"/>
  <c r="P307" i="5"/>
  <c r="N307" i="5"/>
  <c r="L307" i="5"/>
  <c r="K307" i="5"/>
  <c r="S890" i="5" l="1"/>
  <c r="R272" i="5"/>
  <c r="R269" i="5"/>
  <c r="R307" i="5"/>
  <c r="R377" i="5"/>
  <c r="S46" i="5"/>
  <c r="P46" i="5"/>
  <c r="N46" i="5"/>
  <c r="L46" i="5"/>
  <c r="K46" i="5"/>
  <c r="L890" i="5" l="1"/>
  <c r="K890" i="5"/>
  <c r="N890" i="5"/>
  <c r="P890" i="5"/>
  <c r="R46" i="5"/>
  <c r="R890" i="5" l="1"/>
</calcChain>
</file>

<file path=xl/sharedStrings.xml><?xml version="1.0" encoding="utf-8"?>
<sst xmlns="http://schemas.openxmlformats.org/spreadsheetml/2006/main" count="5338" uniqueCount="1178">
  <si>
    <t>Nombre</t>
  </si>
  <si>
    <t>ESCUELA TALLER SANTO DOMINGO  MT</t>
  </si>
  <si>
    <t>Seguro Sávica</t>
  </si>
  <si>
    <t>Aportes Patronal</t>
  </si>
  <si>
    <t>Deducción Empleado</t>
  </si>
  <si>
    <t xml:space="preserve">Reg. No. </t>
  </si>
  <si>
    <t>Departamento</t>
  </si>
  <si>
    <t xml:space="preserve">Funcion </t>
  </si>
  <si>
    <t>Sueldo Bruto (RD$)</t>
  </si>
  <si>
    <t>Seguridad Social (LEY 87-01)</t>
  </si>
  <si>
    <t>Total Retenciones y Aportes</t>
  </si>
  <si>
    <t>Sueldo Neto (RD$)</t>
  </si>
  <si>
    <t>Sub-Cuenta No.</t>
  </si>
  <si>
    <t>Seguro de Pensión (9.97%)</t>
  </si>
  <si>
    <t>Registro Dependientes Adicionales (4*)</t>
  </si>
  <si>
    <t>Subtotal TSS</t>
  </si>
  <si>
    <t>Patronal (7.10%)</t>
  </si>
  <si>
    <t>Empleado (3.04%)</t>
  </si>
  <si>
    <t>Patronal (7.09%)</t>
  </si>
  <si>
    <t>Seguro de Salud 
(10.53%) (3*)</t>
  </si>
  <si>
    <t>Observaciones:</t>
  </si>
  <si>
    <t xml:space="preserve">   (1*) Deducción directa en declaración ISR empleados del SUIRPLUS. Rentas hasta RD$371,124.00 estan exentas.</t>
  </si>
  <si>
    <t xml:space="preserve">   (2*) Salario cotizable hasta RD$30,332.00, deducción directa de la declaración TSS del SUIRPLUS.</t>
  </si>
  <si>
    <t xml:space="preserve">   (3*) Salario cotizable hasta RD$75,830.00, deducción directa de la declaración TSS del SUIRPLUS.</t>
  </si>
  <si>
    <t>Riesgos Laborales (1.10%) (2*)</t>
  </si>
  <si>
    <t>IS/R
(Ley 11-92) 
(1*)</t>
  </si>
  <si>
    <t>Revisado por:</t>
  </si>
  <si>
    <t>Elaborado por:</t>
  </si>
  <si>
    <t>Aprobado por:</t>
  </si>
  <si>
    <t>JOSE RODRIGUEZ PEREZ</t>
  </si>
  <si>
    <t>XIOMARA MARIANO OVIEDO</t>
  </si>
  <si>
    <t>MIGUEL ANDRES REYES RAPOSO</t>
  </si>
  <si>
    <t>RUTH NOEMI AYBAR HILARIO</t>
  </si>
  <si>
    <t>ELAINE MARSIEL TEJADA CESPEDES</t>
  </si>
  <si>
    <t>DANIEL DARIE ODEFA</t>
  </si>
  <si>
    <t>HECTOR ALCANTARA</t>
  </si>
  <si>
    <t>FOTOGRAFO (A)</t>
  </si>
  <si>
    <t>AUXILIAR ADMINISTRATIVO I</t>
  </si>
  <si>
    <t>PERIODISTA</t>
  </si>
  <si>
    <t>AUXILIAR DE PRENSA</t>
  </si>
  <si>
    <t>CAMAROGRAFO</t>
  </si>
  <si>
    <t>AUXILIAR</t>
  </si>
  <si>
    <t>CHOFER I</t>
  </si>
  <si>
    <t>DISEÑADOR GRAFICO</t>
  </si>
  <si>
    <t>DEPARTAMENTO DE COMUNICACIONES MT</t>
  </si>
  <si>
    <t>2.1.1.1.01</t>
  </si>
  <si>
    <t>DEPARTAMENTO DE CORRESPONDENCIA Y ARCHIVO MT</t>
  </si>
  <si>
    <t>YBELICE TAMARA LOPEZ PANIAGUA</t>
  </si>
  <si>
    <t>KATTY ALTAGRACIA SANTANA MARTINEZ</t>
  </si>
  <si>
    <t>NELSON ARAMIS PUELLO BELTRE</t>
  </si>
  <si>
    <t>JAIRO BILL POLANCO BAEZ</t>
  </si>
  <si>
    <t>ANGELA MAGDALENA SANCHEZ</t>
  </si>
  <si>
    <t>ANGELIA DIROCHE RAMIREZ</t>
  </si>
  <si>
    <t>MIGUELINA MARIA FELIZ GUERRA</t>
  </si>
  <si>
    <t>ROSANNA CABRERA MATEO</t>
  </si>
  <si>
    <t>RAYSA DE JESUS VICIOSO</t>
  </si>
  <si>
    <t>CLAUDIO RAFAEL ESPAILLAT</t>
  </si>
  <si>
    <t>LUCIA ORTEGA SEGURA</t>
  </si>
  <si>
    <t>FRANCISCA MONTES DE OCA LEONARDO</t>
  </si>
  <si>
    <t>MIDALMA LUZ MARTINEZ DURAN</t>
  </si>
  <si>
    <t>MANUEL DE JESUS SANCHEZ RONDON</t>
  </si>
  <si>
    <t>DIONISIA ESPINO NUÑEZ</t>
  </si>
  <si>
    <t>HECTOR MONTERO MONTERO</t>
  </si>
  <si>
    <t>DARITZA ESTEVEZ MONTERO</t>
  </si>
  <si>
    <t>ANGELA ANTONIA BAEZ GOMEZ</t>
  </si>
  <si>
    <t>AUXILIAR ADMINISTRATIVO II</t>
  </si>
  <si>
    <t>DIGITADOR</t>
  </si>
  <si>
    <t>AUX. CORRESPONDENCIA</t>
  </si>
  <si>
    <t>MENSAJERO</t>
  </si>
  <si>
    <t>DIGITADOR (A)</t>
  </si>
  <si>
    <t>ENCARGADA DE LA SECCION DE AR</t>
  </si>
  <si>
    <t>MENSAJERA</t>
  </si>
  <si>
    <t>AUXILIAR ADMINISTRATIVO (A)</t>
  </si>
  <si>
    <t>MENSAJERO INTERNO</t>
  </si>
  <si>
    <t>DESPACHO MINISTRO TRABAJO</t>
  </si>
  <si>
    <t>DILANIA CUEVAS GUZMAN (LICDA.)</t>
  </si>
  <si>
    <t>KENDRA VILLILO GARCIA</t>
  </si>
  <si>
    <t>LUIS MIGUEL DE CAMPS GARCIA</t>
  </si>
  <si>
    <t>JULIAN MATEO JESUS</t>
  </si>
  <si>
    <t>JUAN ANTONIO ESTEVEZ GONZALEZ</t>
  </si>
  <si>
    <t>MAYRENIS CELESTINA CORNIEL GARCIA D</t>
  </si>
  <si>
    <t>DEMETRIO ANTONIO PAULINO RAMIREZ</t>
  </si>
  <si>
    <t xml:space="preserve">ELSA SABRINA DE LOURDES DE LA CRUZ </t>
  </si>
  <si>
    <t>MARIE LAURE ARISTY PAUL DE DIAZ</t>
  </si>
  <si>
    <t>ESPERANZA FRANCISCO FELIX</t>
  </si>
  <si>
    <t>MIGUEL DAVID DEL ROSARIO JIMENEZ</t>
  </si>
  <si>
    <t>LUANNY YARIVEL PAULINO BAEZ</t>
  </si>
  <si>
    <t>JAVIER ALBERTO SUAREZ ASTACIO</t>
  </si>
  <si>
    <t>CRUZ SOTO SOLANO</t>
  </si>
  <si>
    <t>DULCE MARIA AGRAMONTE GARCIA</t>
  </si>
  <si>
    <t>ANGEL MARTIN BIENVENIDO MIESES GONZ</t>
  </si>
  <si>
    <t>ESTHEFANIE AYALA</t>
  </si>
  <si>
    <t>MERLIN ESTHER VALDEZ FALCON</t>
  </si>
  <si>
    <t>ISMELL MARIA CASTELLANOS CHAVEZ</t>
  </si>
  <si>
    <t>GERARDO MEDINA COPLIN</t>
  </si>
  <si>
    <t>DERMIRIO MENDEZ DE LA CRUZ</t>
  </si>
  <si>
    <t>ANTONIO NICOLAS RAMOS FERNANDEZ</t>
  </si>
  <si>
    <t>GEXANDRA DIAZ GENAO</t>
  </si>
  <si>
    <t>GUSTAVO MERCEDES PERALTA</t>
  </si>
  <si>
    <t>RAFAEL ARTURO MARIANO OVIEDO (LIC.)</t>
  </si>
  <si>
    <t>FRANCISCO RINCON ENCARNACION</t>
  </si>
  <si>
    <t>COORDINADOR (A)</t>
  </si>
  <si>
    <t>DIRECTOR (A) DEPARTAMENTAL</t>
  </si>
  <si>
    <t>ASISTENTE</t>
  </si>
  <si>
    <t>SECRETARIA EJECUTIVA</t>
  </si>
  <si>
    <t>MINISTRO (A)</t>
  </si>
  <si>
    <t>VICEMINISTRO (A)</t>
  </si>
  <si>
    <t>CHOFER VICE-MINISTRO</t>
  </si>
  <si>
    <t>ASISTENTE VICEMINISTRO</t>
  </si>
  <si>
    <t>ASESOR (A)</t>
  </si>
  <si>
    <t>DIRECTOR(A) DE GABINETE</t>
  </si>
  <si>
    <t>CHOFER DEL VICEMINISTRO</t>
  </si>
  <si>
    <t>SECRETARIO (A)</t>
  </si>
  <si>
    <t>ASESOR COMUNICACION</t>
  </si>
  <si>
    <t>CAMARERO</t>
  </si>
  <si>
    <t>CHOFER</t>
  </si>
  <si>
    <t>DIRECCION JURIDICA MT</t>
  </si>
  <si>
    <t>NATIVIDAD ALVAREZ</t>
  </si>
  <si>
    <t>ROSANNA OZUNA PEREZ</t>
  </si>
  <si>
    <t>ROLANDO GOMEZ RODRIGUEZ</t>
  </si>
  <si>
    <t>ANAYA MERCEDES SANTANA</t>
  </si>
  <si>
    <t>JHENNY ALTAGRACIA FAJARDO LOPEZ</t>
  </si>
  <si>
    <t>CLEISY MORILLO JAVIER</t>
  </si>
  <si>
    <t>SUGEIRY OLIVERO FELIZ</t>
  </si>
  <si>
    <t>ABOGADO (A)</t>
  </si>
  <si>
    <t>ENCARGADO (A)</t>
  </si>
  <si>
    <t>PARALEGAL</t>
  </si>
  <si>
    <t>SECRETARIA</t>
  </si>
  <si>
    <t>DIRECCION OFICINA DE ACCESO A LA INFORMACION MT</t>
  </si>
  <si>
    <t>FRANCHESKA MERCEDES PEGUERO MARTINE</t>
  </si>
  <si>
    <t>PATRIA MINERVA DE LA ROSA RODRIGUEZ</t>
  </si>
  <si>
    <t>MARIO DIAZ DE LA ROSA</t>
  </si>
  <si>
    <t>ROSANNA ALTAGRACIA MONTERO PERALTA</t>
  </si>
  <si>
    <t>ANTONIA RAMON DE LOS SANTOS</t>
  </si>
  <si>
    <t>FRANCIS MILAGROS CALDERON VARGAS</t>
  </si>
  <si>
    <t>NELLY MARIA AGRAMONTE ECEGET</t>
  </si>
  <si>
    <t>CELENIA DE LA CRUZ DUARTE</t>
  </si>
  <si>
    <t>DENNISSE FIOR DALIZA GOMEZ CASTRO</t>
  </si>
  <si>
    <t>GENESIS SHAMILA MARTINEZ HEYLIGEN</t>
  </si>
  <si>
    <t>JENNIFFERS GUZMAN NIEMEN</t>
  </si>
  <si>
    <t>DARIANA ESTHER MONTALVO</t>
  </si>
  <si>
    <t>MAGDALENA MARTINEZ GARABITO</t>
  </si>
  <si>
    <t>DAYANA JIMENEZ ESTEVEZ</t>
  </si>
  <si>
    <t>FLORANGEL PERALTA ACOSTA</t>
  </si>
  <si>
    <t>FANNY BENITES OGANDO</t>
  </si>
  <si>
    <t>AUXILIAR DE ATENCION AL CIUDA</t>
  </si>
  <si>
    <t>DIRECTOR (A)</t>
  </si>
  <si>
    <t>RECEPCIONISTA</t>
  </si>
  <si>
    <t>AUXILIAR DE INFORMACIÓN CIUDA</t>
  </si>
  <si>
    <t>TRINIDAD MARTINEZ</t>
  </si>
  <si>
    <t>PETRONILA HERNANDEZ SANTOS</t>
  </si>
  <si>
    <t>CARMEN DE LA CRUZ RODRIGUEZ BERNAL</t>
  </si>
  <si>
    <t>DIVISION CENTRO DE DOCUMENTACION MT</t>
  </si>
  <si>
    <t>DIVISION CENTRO DE ATENCION CIUDADANA MT</t>
  </si>
  <si>
    <t>ALLAN OMAR ARIAS MATOS</t>
  </si>
  <si>
    <t>MARISOL MARTINEZ HERNANDEZ</t>
  </si>
  <si>
    <t>MARIO BLADIMIR SEGURA DIAZ</t>
  </si>
  <si>
    <t>OFICIAL DE INFORMACION</t>
  </si>
  <si>
    <t>INSPECTOR (A) DE TRABAJO</t>
  </si>
  <si>
    <t>DIRECCION DE PLANIFICACION Y DESARROLLO MT</t>
  </si>
  <si>
    <t>SECCION DE MANTENIMIENTO MT</t>
  </si>
  <si>
    <t>DIRECCION DE IGUALDAD DE OPORTUNIDADES Y NO DISCRIMINACION MT</t>
  </si>
  <si>
    <t>JOSEFA IVONNY BATISTA SENA</t>
  </si>
  <si>
    <t>AUXILIAR DE CONTABILIDAD</t>
  </si>
  <si>
    <t>REPRESENTACION LOCAL DE TRABAJO DE HATO MAYOR MT</t>
  </si>
  <si>
    <t>DIRECCION DE RECURSOS HUMANOS MT</t>
  </si>
  <si>
    <t>WANDA SELA GUTIERREZ MUÑOZ</t>
  </si>
  <si>
    <t>FAUSTO CORONADO CORONADO</t>
  </si>
  <si>
    <t>ROSANNA ALMANZAR PEREZ</t>
  </si>
  <si>
    <t>AUXILIAR DE RECURSOS HUMANOS</t>
  </si>
  <si>
    <t>DEPARTAMENTO DE ADMINISTRACION DE RECURSOS HUMANOS MT</t>
  </si>
  <si>
    <t>CASIMIRA VASQUEZ HENRIQUEZ</t>
  </si>
  <si>
    <t>IVELISSE ANTONIA DIAZ HERNANDEZ</t>
  </si>
  <si>
    <t>ANALISTA DE RECURSOS HUMANOS</t>
  </si>
  <si>
    <t>ANALISTA</t>
  </si>
  <si>
    <t>DEPARTAMENTO DE DESARROLLO HUMANO MT</t>
  </si>
  <si>
    <t>PASCUALA RAMON DE LOS SANTOS</t>
  </si>
  <si>
    <t>AMADA NATALIA HERRERA UREÑA</t>
  </si>
  <si>
    <t>ANA BELKY HERRERA VASQUEZ</t>
  </si>
  <si>
    <t>FERNANDA LISBETH MARTINEZ REGINO</t>
  </si>
  <si>
    <t>MILAGROS VICENTE SANCHEZ</t>
  </si>
  <si>
    <t>ROBERTO MEJIA ALCANTARA</t>
  </si>
  <si>
    <t>LUCIA SANTANA AQUINO</t>
  </si>
  <si>
    <t>ERCILIA JUDITH ROSARIO YAUGER</t>
  </si>
  <si>
    <t>DEPARTAMENTO DE SERVICIOS AL PERSONAL MT</t>
  </si>
  <si>
    <t>MEDICO OCUPACIONAL</t>
  </si>
  <si>
    <t>ABOGADO ASISTENCIA JUDICIAL</t>
  </si>
  <si>
    <t>MARGARITA MENA MENA</t>
  </si>
  <si>
    <t>DIRECCION ADMINISTRATIVA MT</t>
  </si>
  <si>
    <t>DIVISION DE ALMACEN Y SUMINISTRO MT</t>
  </si>
  <si>
    <t>MIRIAN LIBERTAD DE LA A PAULINO MAR</t>
  </si>
  <si>
    <t>MARTHA DANELIA LORA MARTE</t>
  </si>
  <si>
    <t>ANEL LUIS PEREZ FLORENTINO</t>
  </si>
  <si>
    <t>ENCARGADO ALMACEN</t>
  </si>
  <si>
    <t>DIVISION DE SERVICIOS GENERALES MT</t>
  </si>
  <si>
    <t>GEORGINA MEJIA JIMENEZ</t>
  </si>
  <si>
    <t>RAMON MONTERO ALCANTARA</t>
  </si>
  <si>
    <t>DANIEL HERRERA MERAN</t>
  </si>
  <si>
    <t>JUAN FRANCISCO GUTIERREZ PADILLA</t>
  </si>
  <si>
    <t>JESUSITA ALTAGRACIA COLON</t>
  </si>
  <si>
    <t>BIENVENIDO CUEVAS</t>
  </si>
  <si>
    <t>APOLINAR DE LOS REYES JIMENEZ FELIZ</t>
  </si>
  <si>
    <t>SANTO MARTIRE BAEZ</t>
  </si>
  <si>
    <t>YUSADE MATEO Y PEREZ</t>
  </si>
  <si>
    <t>DANIEL GRULLON FERNANDEZ</t>
  </si>
  <si>
    <t>AYUDANTE MANTENIMIENTO</t>
  </si>
  <si>
    <t>SUPERVISOR (A)</t>
  </si>
  <si>
    <t>SUPERVISOR MAYORDOMIA</t>
  </si>
  <si>
    <t>CONSERJE</t>
  </si>
  <si>
    <t>VIGILANTE</t>
  </si>
  <si>
    <t>ENCARGADO DE DIVISION</t>
  </si>
  <si>
    <t>AYUDANTE DE MANTENIMIENTO</t>
  </si>
  <si>
    <t>ELECTRICISTA</t>
  </si>
  <si>
    <t>SUPERVISOR SERV.GLES.</t>
  </si>
  <si>
    <t>MARIA MERCEDES TORRES PEÑA ( LICDA.</t>
  </si>
  <si>
    <t>EDDY DANIEL SOTO RIVERA</t>
  </si>
  <si>
    <t>DANEISY LISSE MARTINEZ PUJOLS</t>
  </si>
  <si>
    <t>RICARDO JOEL LAHOZ DE LA PAZ</t>
  </si>
  <si>
    <t>SECCION DE CONTROL DE BIENES MT</t>
  </si>
  <si>
    <t>ENCARGADO (A) SECCION</t>
  </si>
  <si>
    <t>AUXILIAR CONTABILIDAD</t>
  </si>
  <si>
    <t>QUIRICO ARMANDO BAEZ PUELLO</t>
  </si>
  <si>
    <t>EDIBERTO ANTONIO MEDINA PERALTA</t>
  </si>
  <si>
    <t>JARDINERO (A)</t>
  </si>
  <si>
    <t>SECCION DE MAYORDOMIA MT</t>
  </si>
  <si>
    <t>MAYRA ALTAGRACIA RODRIGUEZ</t>
  </si>
  <si>
    <t>MARIA NIEVES MARTINEZ CONTRERAS</t>
  </si>
  <si>
    <t>ROSANNA MARISOL FELIZ FERRERA</t>
  </si>
  <si>
    <t>MARCIO JIMENEZ VALDEZ</t>
  </si>
  <si>
    <t>ESCOLASTICA SIERRA MARTE</t>
  </si>
  <si>
    <t>ISIDRO ELIO CARRASCO HERNANDEZ</t>
  </si>
  <si>
    <t>JOSE JULIAN GUZMAN ROBLES</t>
  </si>
  <si>
    <t>JUANA MARGARITA CASTILLO</t>
  </si>
  <si>
    <t>DENNY ELIZABETH GOMEZ</t>
  </si>
  <si>
    <t>ELINA ALMANZAR RODRIGUEZ</t>
  </si>
  <si>
    <t>MARIA JIMENEZ SANTIAGO</t>
  </si>
  <si>
    <t>NORMA FIDELINA SEGURA BATISTA</t>
  </si>
  <si>
    <t>ENC. UNIDAD DE MAYORDOMIA</t>
  </si>
  <si>
    <t>SECCION DE TRANSPORTACION MT</t>
  </si>
  <si>
    <t>CARLOS JOSE MANZUETA</t>
  </si>
  <si>
    <t>HECTOR RADHAMES MELO</t>
  </si>
  <si>
    <t>JOSE LUIS CRUZ TAVERAS</t>
  </si>
  <si>
    <t>ANTONIO AGUSTIN ABREU</t>
  </si>
  <si>
    <t>JUAN ALBERTO TERRERO CARVAJAL</t>
  </si>
  <si>
    <t>JOSE ENRIQUE BELTRE MATOS</t>
  </si>
  <si>
    <t>JOSE ALBERTO MEJIA</t>
  </si>
  <si>
    <t>ALBARO VILLAR ENCARNACION</t>
  </si>
  <si>
    <t>WELINTON ALFREDO PEREZ GUZMAN</t>
  </si>
  <si>
    <t>JOSE ALBERTO TAVAREZ SIERRA</t>
  </si>
  <si>
    <t>HECTOR MANUEL RICARDO CHEVALIER</t>
  </si>
  <si>
    <t>LAVADOR VEHICULOS</t>
  </si>
  <si>
    <t>CHOFER II</t>
  </si>
  <si>
    <t>SUPERVISOR PARQUEOS</t>
  </si>
  <si>
    <t>DEPARTAMENTO DE COMPRAS Y CONTRATACIONES MT</t>
  </si>
  <si>
    <t xml:space="preserve">ROSANNA ALTAGRACIA BEATO HERNANDEZ </t>
  </si>
  <si>
    <t>LEONOR EVELYN GONZALEZ RODRIGUEZ</t>
  </si>
  <si>
    <t>SOPORTE ADMINISTRATIVO</t>
  </si>
  <si>
    <t>MENSAJERO EXTERNO</t>
  </si>
  <si>
    <t>MILLICENT MAGNOLIA PAYANO TOLENTINO</t>
  </si>
  <si>
    <t>ELSA YSABEL QUITERIO BIDO</t>
  </si>
  <si>
    <t>MIGUEL STARLIN CABRAL SOBET</t>
  </si>
  <si>
    <t>ROSA VILMA JONES DICKSON</t>
  </si>
  <si>
    <t>CARMEN ROSA RAMIREZ FLORENTINO</t>
  </si>
  <si>
    <t>SURY MIGUELINA BRITO SANCHEZ</t>
  </si>
  <si>
    <t>CLAUDETTE PATRICIA GREGORIOS CUEVAS</t>
  </si>
  <si>
    <t>DIRECCION FINANCIERA MT</t>
  </si>
  <si>
    <t>CONTADOR (A)</t>
  </si>
  <si>
    <t>ENC. CUENTAS POR PAGAR</t>
  </si>
  <si>
    <t>MARIBEL GONZALEZ HERNANDEZ</t>
  </si>
  <si>
    <t>JOSEFINA RUIZ MENDEZ</t>
  </si>
  <si>
    <t>DILCIA ELIZABETH PAULA GARCIA</t>
  </si>
  <si>
    <t>DIVISION DE TESORERIA MT</t>
  </si>
  <si>
    <t>CONTADORA</t>
  </si>
  <si>
    <t>JUAN JOSE ESTRELLA MU¥OZ</t>
  </si>
  <si>
    <t>NORIS MAGALIS CASTILLO DE BAEZ</t>
  </si>
  <si>
    <t>ROSANNA DEL SOCORRO PAULINO COSTE</t>
  </si>
  <si>
    <t>RAMONA LEOMARIS FLORENCIO (LICDA.)</t>
  </si>
  <si>
    <t>NILDA MARIA DIAZ JIMENEZ</t>
  </si>
  <si>
    <t>ALTAGRACIA EVANGELISTA ROBLES VARGA</t>
  </si>
  <si>
    <t>RAYSA ESTHER ADAMES PIÑA</t>
  </si>
  <si>
    <t>HENRY MANUEL SENCION RODRIGUEZ</t>
  </si>
  <si>
    <t>LEIDYS YAMEL PEREZ ORTEGA</t>
  </si>
  <si>
    <t>JACQUELINE BELTRE FERNANDEZ</t>
  </si>
  <si>
    <t>DIVISION DE CONTABILIDAD MT</t>
  </si>
  <si>
    <t xml:space="preserve">ENCARGADO (A) DE LA DIVISION </t>
  </si>
  <si>
    <t>TECNICO ADM</t>
  </si>
  <si>
    <t>DIVISION DE EJECUCION PRESUPUESTARIA  MT</t>
  </si>
  <si>
    <t>LUZ ISABEL SUAREZ JOSE</t>
  </si>
  <si>
    <t>DABELVA PEREZ RODRIGUEZ</t>
  </si>
  <si>
    <t>WENDY CLARIBEL JIMENEZ DIAZ</t>
  </si>
  <si>
    <t>EVELYN GRISSEL VALDEZ ABREU</t>
  </si>
  <si>
    <t>ANALISTA PRESUPUESTO</t>
  </si>
  <si>
    <t>REPRESENTACION LOCAL DE TRABAJO DE BANI MT</t>
  </si>
  <si>
    <t>AMBIORIX MENDEZ GUZMAN</t>
  </si>
  <si>
    <t>REPRESENTACION LOCAL DE TRABAJO DE HIGUEY MT</t>
  </si>
  <si>
    <t>REPRESENTACION LOCAL DE TRABAJO DE LA VEGA MT</t>
  </si>
  <si>
    <t>PEDRO PABLO BARRERA RUIZ</t>
  </si>
  <si>
    <t>REPRESENTACION LOCAL DE TRABAJO DE SANTIAGO MT</t>
  </si>
  <si>
    <t>REPRESENTACION LOCAL DE TRABAJO DE PROVINCIA SANTO DOMINGO MT</t>
  </si>
  <si>
    <t>CARLOS SILIE OGANDO</t>
  </si>
  <si>
    <t>MARIBEL VIDAL HERRERA</t>
  </si>
  <si>
    <t>ANGELINE CASTILLO DIAZ</t>
  </si>
  <si>
    <t>DIRECTOR DE PLANIFICACION Y D</t>
  </si>
  <si>
    <t>ENCARGADA DIVISION</t>
  </si>
  <si>
    <t>DEPARTAMENTO DE COOPERACION INTERNACIONAL MT</t>
  </si>
  <si>
    <t>LUZ MARIA ESPAILLAT</t>
  </si>
  <si>
    <t>STEPHANY FLORIAN PEREZ</t>
  </si>
  <si>
    <t>ANALISTA PROYECTOS</t>
  </si>
  <si>
    <t>BELKYS ALTAGRACIA VASQUEZ ACOSTA</t>
  </si>
  <si>
    <t>DEPARTAMENTO DE CALIDAD EN LA GESTION MT</t>
  </si>
  <si>
    <t xml:space="preserve">ENC. DEPARTAMENTO CALIDAD EN </t>
  </si>
  <si>
    <t>DEPARTAMENTO DE FORMULACION, MONITOREO Y EVALUACION DE PPP MT</t>
  </si>
  <si>
    <t>EMILIANO BURGOS RODRIGUEZ (LIC.)</t>
  </si>
  <si>
    <t>ENC. DPTO. SEGUIMIENTO Y MONI</t>
  </si>
  <si>
    <t>DIRECCION DE TECNOLOGIAS DE LA INFORMACION Y COMUNICACION MT</t>
  </si>
  <si>
    <t>PATRICIA YASMIN SALDAÑA HERRERA</t>
  </si>
  <si>
    <t>OCABEL BELLO ROSADO</t>
  </si>
  <si>
    <t>DEISY MONTERO MONTERO</t>
  </si>
  <si>
    <t>TECNICO EN PROGRAMACION</t>
  </si>
  <si>
    <t>DEPARTAMENTO DE OPERACIONES TIC MT</t>
  </si>
  <si>
    <t>GEREMIAS MATOS HILARIO</t>
  </si>
  <si>
    <t>LINAVER DE LOS ANGELES SALCEDO TAVA</t>
  </si>
  <si>
    <t>SOPORTE TECNICO INFORMATICO</t>
  </si>
  <si>
    <t>ANALISTA SISTEMAS INFORMATICO</t>
  </si>
  <si>
    <t>JACOBO ISAAC RODRIGUEZ URRACA</t>
  </si>
  <si>
    <t>RAMON LEONARDO FABIAN ROMAN</t>
  </si>
  <si>
    <t>VITELIO ALFREDO RAMIREZ SAMBOY</t>
  </si>
  <si>
    <t>ANGEL NOEL TAVERAS RODRIGUEZ</t>
  </si>
  <si>
    <t>DEPARTAMENTO DE DESARROLLO E IMPLEMENTACION DE SISTEMAS MT</t>
  </si>
  <si>
    <t>PROGRAMADOR COMPUTADORAS</t>
  </si>
  <si>
    <t>DEPARTAMENTO DE ADMINISTRACIÓN DE SERVICIOS  MT</t>
  </si>
  <si>
    <t>JOSE MIGUEL DE LEON DE LOS SANTOS</t>
  </si>
  <si>
    <t>MANUEL FRANCISCO FELIZ SAVIÑON (ING</t>
  </si>
  <si>
    <t>WANDA SANCHEZ PRANDY</t>
  </si>
  <si>
    <t>ROSA JULIA TURBI LUCAS</t>
  </si>
  <si>
    <t>CESAR FERNANDO BOCIO DE LOS SANTOS</t>
  </si>
  <si>
    <t>MARIANO ANTONIO JAZMIN ABREU</t>
  </si>
  <si>
    <t>VANARAJ MERCEDES ESTRELLA</t>
  </si>
  <si>
    <t>SOPORTE TECNICO</t>
  </si>
  <si>
    <t>SOPORTE USUARIO</t>
  </si>
  <si>
    <t>DEPARTAMENTO DE SEGURIDAD Y MONITOREO MT</t>
  </si>
  <si>
    <t>CLARITZA GABRIEL DE LOS SANTOS</t>
  </si>
  <si>
    <t>REPRESENTACION LOCAL DE TRABAJO DE BARAHONA MT</t>
  </si>
  <si>
    <t>DIRECCION GENERAL DE EMPLEO -MT</t>
  </si>
  <si>
    <t>MAGALY AIDA RAMIREZ ACOSTA</t>
  </si>
  <si>
    <t>LILIAN ANDUJAR GOMEZ</t>
  </si>
  <si>
    <t>ROSA NATHALIA ULLOA TERRERO</t>
  </si>
  <si>
    <t>JOSE MIGUEL UBIERA JIMENEZ</t>
  </si>
  <si>
    <t>SAMIR ENRIQUE SANTOS JIMENEZ</t>
  </si>
  <si>
    <t>MARCELINO BAEZ FELIZ</t>
  </si>
  <si>
    <t>JOSE FRANCISCO GARABITO MONTERO</t>
  </si>
  <si>
    <t>FRANCISCO JAVIER ESTEVAN ROJAS</t>
  </si>
  <si>
    <t>OFICINA TERRITORIAL DE EMPLEO DISTRITO NACIONAL</t>
  </si>
  <si>
    <t>MARIA ELENA DEVORA RODRIGUEZ</t>
  </si>
  <si>
    <t>JORLY LISETH FELIZ RAMIREZ</t>
  </si>
  <si>
    <t>ANA MARIA ALVAREZ ENCARNACION</t>
  </si>
  <si>
    <t>OFICINA TERRITORIAL DE EMPLEO HIGUEY</t>
  </si>
  <si>
    <t>ELAYNE YASMIN CORDERO CEDANO</t>
  </si>
  <si>
    <t>OFICINA TERRITORIAL DE EMPLEO SANTIAGO</t>
  </si>
  <si>
    <t>SOLANLLY FRINET LUNA ALMONTE</t>
  </si>
  <si>
    <t>OFICINA TERRITORIAL DE EMPLEO SANTO DOMINGO ESTE</t>
  </si>
  <si>
    <t>FIDIAS LUZ ENCARNACION VIOLA</t>
  </si>
  <si>
    <t>MAGNOLIA CUEVAS CUEVA</t>
  </si>
  <si>
    <t>EUNICE CARINA SEGURA GOMEZ</t>
  </si>
  <si>
    <t>JUANA YOLANDA COMAS ADAMES</t>
  </si>
  <si>
    <t>KATHERINE GISSEL SANCHEZ PEÑA</t>
  </si>
  <si>
    <t>YISSEL MARIEL VALERA ESTEVEZ</t>
  </si>
  <si>
    <t>LUCILA RAMOS ROBLES (LIC.)</t>
  </si>
  <si>
    <t>ANYELA MABEL DE LOS SANTOS CABRERA</t>
  </si>
  <si>
    <t>OFICINA TERRITORIAL DE EMPLEO SAN JUAN DE LA MAGUANA</t>
  </si>
  <si>
    <t>NANCY MARIBEL BAUTISTA BAEZ</t>
  </si>
  <si>
    <t>OFICINA TERRITORIAL DE EMPLEO UASD</t>
  </si>
  <si>
    <t>MADELIN XIOMARA ESTEVEZ LANTIGUA</t>
  </si>
  <si>
    <t>DOMINGO HERIBERTO GARCIA LORA</t>
  </si>
  <si>
    <t>IDELFIA ROCIO VILLAVIZAR SANTOS</t>
  </si>
  <si>
    <t>OFICINA TERRITORIAL DE EMPLEO- LOS ALCARRIZOS</t>
  </si>
  <si>
    <t>DIANA CAROLINA ACOSTA UREÑA</t>
  </si>
  <si>
    <t>OFICINA TERRITORIAL DE EMPLEO - BARAHONA</t>
  </si>
  <si>
    <t>LUIS ALFREDO ROCHA BATISTA</t>
  </si>
  <si>
    <t>DEPARTAMENTO DE ORIENTACION Y OFICIOS ESPECIALIZADOS MT</t>
  </si>
  <si>
    <t>ANNY ESTHER CHALAS D' OLEO</t>
  </si>
  <si>
    <t>DIRECCION DE COORDINACION DE CAPACITACION MT</t>
  </si>
  <si>
    <t>ANDRES JULIO MAGALLANES SEPULVEDA</t>
  </si>
  <si>
    <t>BETSY DE LOS ANGELES HICIANO</t>
  </si>
  <si>
    <t>DOUGLAS MIGUEL HASBUN JOSE</t>
  </si>
  <si>
    <t>ERNESTO JOAQUIN GUEVARA DEVERS</t>
  </si>
  <si>
    <t>REPRESENTACION LOCAL DE TRABAJO DE DUVERGE MT</t>
  </si>
  <si>
    <t>PAMELA ELOISA MARTINEZ RUBIO</t>
  </si>
  <si>
    <t>REPRESENTACION LOCAL DE TRABAJO DE MOCA MT</t>
  </si>
  <si>
    <t>REPRESENTACION LOCAL DE TRABAJO DE MONTECRISTY MT</t>
  </si>
  <si>
    <t>JORGE LUIS RODRIGUEZ SANTANA</t>
  </si>
  <si>
    <t>AGUSTIN MIGUEL BUENO</t>
  </si>
  <si>
    <t>REPRESENTACION LOCAL DE TRABAJO DE PUERTO PLATA MT</t>
  </si>
  <si>
    <t>OBSERVATORIO DEL MERCADO LABORAL DOMINICANO MT</t>
  </si>
  <si>
    <t>ELBA ARACELIS GUZMAN ALVAREZ</t>
  </si>
  <si>
    <t>MICHEL RAFAEL PICHARDO BURGOS</t>
  </si>
  <si>
    <t>DIRECCION DEL SERVICIO NACIONAL DE EMPLEO MT</t>
  </si>
  <si>
    <t>MARIA MERCEDES BEATO BAREZ</t>
  </si>
  <si>
    <t>DEPARTAMENTO DE PROMOCION DE EMPLEO MT</t>
  </si>
  <si>
    <t>MARIA ANTONIA REYNOSO DAMIAN</t>
  </si>
  <si>
    <t>ANA RAMONA GERALDO ENCARNACION</t>
  </si>
  <si>
    <t>RAMON PICHARDO CAPELLAN</t>
  </si>
  <si>
    <t>LIDIA LUCIA ALMANZAR ZURIÑACH</t>
  </si>
  <si>
    <t>GLADYS DE LA NUEZ REYNOSO</t>
  </si>
  <si>
    <t>JUANA ARELIS DEL ORBE GUZMAN</t>
  </si>
  <si>
    <t>WINDY ACUARELIS BRITO ALCANTARA</t>
  </si>
  <si>
    <t>AXEL JAVIER FLORIAN</t>
  </si>
  <si>
    <t>ANA EULOGIA ROJAS HERNANDEZ</t>
  </si>
  <si>
    <t>CLAY MICHAEL BOCIO MEDINA</t>
  </si>
  <si>
    <t>GISELA FRAGOSO JESUS</t>
  </si>
  <si>
    <t>JULIAN CASTILLO BRITO</t>
  </si>
  <si>
    <t>PASCUAL MINYETY RAMIREZ</t>
  </si>
  <si>
    <t>ARIDANIA MARIA SANCHEZ ALBERTO</t>
  </si>
  <si>
    <t>OLIVO HERNANDEZ MATOS</t>
  </si>
  <si>
    <t>MARIA YSABEL CRUZ LORENZO</t>
  </si>
  <si>
    <t>MAIRA ALEJANDRA MILIANO ROBLES</t>
  </si>
  <si>
    <t>ANEURI MANUEL FLORENCIO ABREU</t>
  </si>
  <si>
    <t>PEDRO JOSE MOSQUEA TEJADA</t>
  </si>
  <si>
    <t>FRANCISCO ANTONIO REYES ALVINO</t>
  </si>
  <si>
    <t>INES MARIA ROSARIO DURAN</t>
  </si>
  <si>
    <t>NIKI REQUILLO DUVAL</t>
  </si>
  <si>
    <t>MARTIN BATISTA RODRIGUEZ</t>
  </si>
  <si>
    <t>JOEL ROJAS ENCARNACION</t>
  </si>
  <si>
    <t>ANDRES DE JESUS ADON PICHARDO</t>
  </si>
  <si>
    <t>AQUILINO PEÑA CASTILLO</t>
  </si>
  <si>
    <t>GORKI JOSE MARTE DURAN</t>
  </si>
  <si>
    <t>ORIENTADORO (A) OCUPACIONAL</t>
  </si>
  <si>
    <t>DIRECTOR GENERAL</t>
  </si>
  <si>
    <t>ANALISTA OCUPACIONAL</t>
  </si>
  <si>
    <t>INSTRUCTOR (A)</t>
  </si>
  <si>
    <t>ANALISTA OBSERVATORIO LABORAL</t>
  </si>
  <si>
    <t xml:space="preserve">ENCARGADO DE MANTENIMIENTO Y </t>
  </si>
  <si>
    <t>PROFESORA DE DIBUJO</t>
  </si>
  <si>
    <t>MONITOR DE ARTESANIA</t>
  </si>
  <si>
    <t>MONITOR DE FONTANERIA</t>
  </si>
  <si>
    <t>MONITOR DE HERRERIA Y FORJA</t>
  </si>
  <si>
    <t>MONITOR DE ALBAÑILERIA</t>
  </si>
  <si>
    <t>PROFESOR DE LENGUAJE DE SEÑAS</t>
  </si>
  <si>
    <t>AUXILIAR DE HERRERIA Y FORJA</t>
  </si>
  <si>
    <t>AUXILIAR DE CARPINTERIA</t>
  </si>
  <si>
    <t>MONITOR ESPECIALIZADO DE ELEC</t>
  </si>
  <si>
    <t>OFICINA TERRITORIAL DE EMPLEO COTUI</t>
  </si>
  <si>
    <t>SUCRE FELIX SANCHEZ</t>
  </si>
  <si>
    <t>DIRECCION GENERAL DE TRABAJO MT</t>
  </si>
  <si>
    <t>ANDRES VALENTIN HERRERA GONZALEZ (L</t>
  </si>
  <si>
    <t>MARIA AMANTINA NUÑEZ SOSA</t>
  </si>
  <si>
    <t>FRANCIA YMEIRIS CHALAS MATOS</t>
  </si>
  <si>
    <t>JOSE DIONISIO VILLAR (LIC.)</t>
  </si>
  <si>
    <t>KATHERINE LIZBETH LEGER VALERA</t>
  </si>
  <si>
    <t>ANDRES ALVAREZ DURAN (LIC.)</t>
  </si>
  <si>
    <t>FIDEL EDUARDO BAUTISTA BOITEL</t>
  </si>
  <si>
    <t>JUAN ENRIQUE SARITA DORREJO</t>
  </si>
  <si>
    <t>DEPARTAMENTO DE MIGRACION LABORAL MT</t>
  </si>
  <si>
    <t>FABIO ISAAC FERRERAS FERRERAS</t>
  </si>
  <si>
    <t>LEONARDO REYES</t>
  </si>
  <si>
    <t>DEPARTAMENTO DE ASISTENCIA JUDICIAL MT</t>
  </si>
  <si>
    <t>GLADYS SANCHEZ GOMEZ (LICDA.)</t>
  </si>
  <si>
    <t>SEGUNDA DE LA CRUZ SUAREZ</t>
  </si>
  <si>
    <t>JOSE DOMINGO ESPINAL RODRIGUEZ</t>
  </si>
  <si>
    <t>APOLINAR BAEZ FAMILIA (LIC)</t>
  </si>
  <si>
    <t>CARLOS ANTONIO BERROA HERNANDEZ</t>
  </si>
  <si>
    <t>JORGE EUCLIDES BURGOS CASTAÑO (LIC.</t>
  </si>
  <si>
    <t>MARIA ESTELA MONTERO DE MICHELL</t>
  </si>
  <si>
    <t>CIPRIAN ENCARNACION MARTINEZ</t>
  </si>
  <si>
    <t xml:space="preserve">AUSTRIA GERALDINA SEGURA DEL VALLE </t>
  </si>
  <si>
    <t>NESTOR CUEVAS RAMIREZ</t>
  </si>
  <si>
    <t>DILENIS RAMIREZ</t>
  </si>
  <si>
    <t>WELLINGTON PORFIRIO ZORRILLA DIAZ</t>
  </si>
  <si>
    <t>AGRIPINA PEÑA ARREDONDO (DRA.)</t>
  </si>
  <si>
    <t>YOBANNY FRANCISCO UREÑA ACOSTA</t>
  </si>
  <si>
    <t>YOLANDA MILADYS BAEZ</t>
  </si>
  <si>
    <t>CRISTIAN HICIANO REYES</t>
  </si>
  <si>
    <t>ANA ANTONIA DE LA CRUZ RODRIGUEZ</t>
  </si>
  <si>
    <t>DEPARTAMENTO DE REGISTRO Y CONTROL DE ACCIONES LABORALES MT</t>
  </si>
  <si>
    <t>FELIPE SANTIAGO STEFANI DE LOS SANT</t>
  </si>
  <si>
    <t>SOFIA AGRAMONTE (LICDA.)</t>
  </si>
  <si>
    <t>EDUARDO DOMINGUEZ GUZMAN</t>
  </si>
  <si>
    <t>ROSA MARIA DELLANIRA PEÑA ABREU</t>
  </si>
  <si>
    <t>MANUEL BODDEN MEDINA</t>
  </si>
  <si>
    <t>LUIS ANTONIO RIVERA</t>
  </si>
  <si>
    <t>ANNY VICTORIA SALDAÑA ALMANZAR (LIC</t>
  </si>
  <si>
    <t>FLORANGELES SOSA CASTILLO</t>
  </si>
  <si>
    <t>AGENCIA LOCAL DE BAVARO MT</t>
  </si>
  <si>
    <t>NAZARIO INOCENCIO TORRES COLLADO (L</t>
  </si>
  <si>
    <t>KAREN LYNNET RAMIREZ RAMOS</t>
  </si>
  <si>
    <t>RAFAEL ANTONIO PAYANO NUÑEZ</t>
  </si>
  <si>
    <t>MICHAEL RODRIGUEZ ROJAS</t>
  </si>
  <si>
    <t>CARMEN ESTELA CONCEPCION VALERIO (L</t>
  </si>
  <si>
    <t>LUCAS EVANGELISTA ARIAS (LIC.)</t>
  </si>
  <si>
    <t>OVANY MICHEL CASTILLO</t>
  </si>
  <si>
    <t>AGENCIA LOCAL DE CONSTANZA MT</t>
  </si>
  <si>
    <t>RAMONA CRUZ COLLADO</t>
  </si>
  <si>
    <t>TOMAS RODRIGUEZ QUEZADA</t>
  </si>
  <si>
    <t>JOSE ENRIQUILLO CAMACHO GORIS</t>
  </si>
  <si>
    <t>AGENCIA LOCAL DE JARABACOA MT</t>
  </si>
  <si>
    <t>GLORIA LUISA GRULLON ABREU</t>
  </si>
  <si>
    <t>WILFREDO BRAZOBAN GENAO (DR.)</t>
  </si>
  <si>
    <t>CONFESOR REYES CUEVAS</t>
  </si>
  <si>
    <t>ROSA HERMINIA DE LA CRUZ CANELA</t>
  </si>
  <si>
    <t>AGENCIA LOCAL DE LAS MATAS DE FANFAN MT</t>
  </si>
  <si>
    <t>SORAYA MARITZA MERAN MONTES DE OCA</t>
  </si>
  <si>
    <t>FRESA ROCIO MARTINEZ CESPEDES</t>
  </si>
  <si>
    <t>VICTOR ALEXIS ZAYAS GERALDO</t>
  </si>
  <si>
    <t>IRMA KARIANNY FIGUEREO RAMIREZ</t>
  </si>
  <si>
    <t>TOMAS DALI BELLO FLORENTINO</t>
  </si>
  <si>
    <t>AGENCIA LOCAL DE LAS TERRENAS MT</t>
  </si>
  <si>
    <t>FAYE JULIA ISABEL RAMIREZ</t>
  </si>
  <si>
    <t>ELBA MARIA VALLEJO JIMENEZ</t>
  </si>
  <si>
    <t>CARLOS ORTIZ CABRERA</t>
  </si>
  <si>
    <t>JUAN CARLOS PICHARDO SANCHEZ</t>
  </si>
  <si>
    <t>ELSA NIDIA CASTILLO</t>
  </si>
  <si>
    <t>WANDY XILENA MORONTA GARCIA</t>
  </si>
  <si>
    <t>AGENCIA LOCAL DE VILLA ALTAGRACIA MT</t>
  </si>
  <si>
    <t>LUIS JOSE TAPIA LOPEZ</t>
  </si>
  <si>
    <t>GRECIA MARIA LINARES PEREZ</t>
  </si>
  <si>
    <t>GEORGINA ALTAGRACIA ESTEVEZ T. (DRA</t>
  </si>
  <si>
    <t>REPRESENTACION LOCAL DE TRABAJO DE AZUA MT</t>
  </si>
  <si>
    <t>ROSA ANTONIA SENCION MAÑON (LICDA.)</t>
  </si>
  <si>
    <t>NUREIDY ANTONIA FELIZ FIGUEREO</t>
  </si>
  <si>
    <t>ELIZABETH MESA CANELO</t>
  </si>
  <si>
    <t>JHOAN MANUEL LEDESMA</t>
  </si>
  <si>
    <t>MARIA ALTAGRACIA MORILLO CORCINO</t>
  </si>
  <si>
    <t>FEDERICO ARMANDO PEREYRA GUERRERO (</t>
  </si>
  <si>
    <t>ALTAGRACIA ANGELINA SOTO CARVAJAL</t>
  </si>
  <si>
    <t>FURVIA BIENVENIDA MONTERO SANCHEZ</t>
  </si>
  <si>
    <t>ALEIDA ALTAGRACIA DE LA CRUZ FULGEN</t>
  </si>
  <si>
    <t>LUCILA YANET CORNIEL FERRERAS</t>
  </si>
  <si>
    <t>MARIBEL ELIZABET RAMIREZ ROA</t>
  </si>
  <si>
    <t>CORINA MATOS RAMON</t>
  </si>
  <si>
    <t>TIRZON ROLANDO PEREZ ROSARIO</t>
  </si>
  <si>
    <t>AGUSTIN DEL CARMEN N. (LIC.)</t>
  </si>
  <si>
    <t>ISABEL GOMEZ (LICDA.)</t>
  </si>
  <si>
    <t>REPRESENTACION LOCAL DE TRABAJO DE BONAO MT</t>
  </si>
  <si>
    <t>LEONEL HOLGUIN SANCHEZ (LIC.)</t>
  </si>
  <si>
    <t>MARIA ALTAGRACIA VICENTE ACOSTA (DR</t>
  </si>
  <si>
    <t>JOSE CESPIRO GUERRERO FAJARDO</t>
  </si>
  <si>
    <t>VICTOR MANUEL LOPEZ SANCHEZ</t>
  </si>
  <si>
    <t>HENDRICK EDWING VIALET NUÑEZ</t>
  </si>
  <si>
    <t>RAMONITA DISLA JAQUEZ</t>
  </si>
  <si>
    <t>VICTOR ALFONSO SURIEL PAULA</t>
  </si>
  <si>
    <t>REPRESENTACION LOCAL DE TRABAJO DE COTUI MT</t>
  </si>
  <si>
    <t>ANDRES MOTA PICHARDO (LIC.)</t>
  </si>
  <si>
    <t>MARLEN FRANCISCO SANDOVAL</t>
  </si>
  <si>
    <t>LUZ DEL ALBA PEÑA CASTILLO</t>
  </si>
  <si>
    <t>ESTHER BONIFACIO JIMENEZ</t>
  </si>
  <si>
    <t>SAMUEL REINOSO RODRIGUEZ</t>
  </si>
  <si>
    <t>MANUEL DE JESUS BRITO GARCIA</t>
  </si>
  <si>
    <t>REPRESENTACION LOCAL DE TRABAJO DE DAJABON MT</t>
  </si>
  <si>
    <t>FIORDALIZA MONCION ROSARIO</t>
  </si>
  <si>
    <t>MARCELINA OVALLE OVALLE (DRA.)</t>
  </si>
  <si>
    <t>RODOLFO ANULFO ACOSTA RAMIREZ</t>
  </si>
  <si>
    <t>DIOSCOIDY ISIDRO PAULINO ROBLES</t>
  </si>
  <si>
    <t>REPRESENTACION LOCAL DE TRABAJO DE DISTRITO NACIONAL MT</t>
  </si>
  <si>
    <t>SUSANA CARRERAS POLANCO (LICDA.)</t>
  </si>
  <si>
    <t>FRANCISCO CONCEPCION AMPARO VASQUEZ</t>
  </si>
  <si>
    <t>MARICELA AMPARO FELIZ SOTO (LICDA.)</t>
  </si>
  <si>
    <t>JULIO EDUARDO PEREZ VALERA</t>
  </si>
  <si>
    <t>JUAN IGNACIO VARGAS BONILLA</t>
  </si>
  <si>
    <t>JULIAN PIMENTEL GUEVARA (ING.)</t>
  </si>
  <si>
    <t>JISITA (LUZ) MARTINEZ DE LA CRUZ (L</t>
  </si>
  <si>
    <t>MIGUEL ANGEL NUÑEZ SOSA (DR.)</t>
  </si>
  <si>
    <t>INGRID MARGARITA GRACIANO SARMIENTO</t>
  </si>
  <si>
    <t>ALTAGRACIA MERCEDES PEREZ ARIAS (LI</t>
  </si>
  <si>
    <t>EMILSE YOKASTA MEJIA ADAMES (LICDA.</t>
  </si>
  <si>
    <t>ARELIS BIENVENIDA MARTY PERALTA (LI</t>
  </si>
  <si>
    <t>OCTAVIO ANTONIO CASILLA MOLINA</t>
  </si>
  <si>
    <t>IRENE MARGARITA ACEVEDO SANTOS (DRA</t>
  </si>
  <si>
    <t>DELIA RUFINA DE LA ROSA (LICDA.)</t>
  </si>
  <si>
    <t>DULCE MARIA ALCANTARA PIMENTEL (LIC</t>
  </si>
  <si>
    <t>FELIX LARA SOBET (LIC.)</t>
  </si>
  <si>
    <t>MARILENNY ZABALA (LICDA.)</t>
  </si>
  <si>
    <t>ANTONIA SUAREZ GUZMAN</t>
  </si>
  <si>
    <t>MAXIMILIANA BELLO HEREDIA</t>
  </si>
  <si>
    <t>APOLONIA ROSARIO RODRIGUEZ</t>
  </si>
  <si>
    <t>ISABEL MATOS SEGURA (LICDA.)</t>
  </si>
  <si>
    <t>JONATHAN NATANAEL ABREU TEJADA</t>
  </si>
  <si>
    <t>JUANA MARCELINA CABRAL PEÑA</t>
  </si>
  <si>
    <t>WILLIAM ANTONIO ANDUJAR HERASME</t>
  </si>
  <si>
    <t>ARGENTINA SANCHEZ NUÑEZ</t>
  </si>
  <si>
    <t>YRONELIS GERALDINA FRAGOSO SANCHEZ</t>
  </si>
  <si>
    <t>LISSETTE LEDESMA VALENTIN</t>
  </si>
  <si>
    <t>YOLANDO KENNEDY CACERES</t>
  </si>
  <si>
    <t xml:space="preserve">ELIZABETH ALTAGRACIA BAUTISTA JOSE </t>
  </si>
  <si>
    <t>NORMA LUISA SANTOS ORTIZ (DRA.)</t>
  </si>
  <si>
    <t>DOMINGA POZO JAIME (LICDA.)</t>
  </si>
  <si>
    <t>JUANA ALTAGRACIA ANDUJAR PEREZ</t>
  </si>
  <si>
    <t>ROSAURA GALVEZ ABREU</t>
  </si>
  <si>
    <t>ELIZABETH DOLORES HIDALGO ENCARNACI</t>
  </si>
  <si>
    <t>LUIS ALBERTO FELIZ TAPIA</t>
  </si>
  <si>
    <t>FERNANDO FERMIR NIVAR</t>
  </si>
  <si>
    <t>REPRESENTACION LOCAL DE TRABAJO DE ELIAS PIÑA MT</t>
  </si>
  <si>
    <t>LUCIA GARCIA BAEZ</t>
  </si>
  <si>
    <t>HERACLITO DUCLEDES PEÑA PEREZ (LIC.</t>
  </si>
  <si>
    <t>ALSIS RAYNELY JIMENEZ DEL ROSARIO</t>
  </si>
  <si>
    <t>JOSE NINO ESTEBEZ RAMIREZ</t>
  </si>
  <si>
    <t>REPRESENTACION LOCAL DE TRABAJO DE HAINA MT</t>
  </si>
  <si>
    <t>ALEXIS FELIZ DE LOS SANTOS</t>
  </si>
  <si>
    <t>ARACELIS MARGARITA MARTINEZ BRITO (</t>
  </si>
  <si>
    <t>SOLANIA RAMIREZ REYES (LICDA.)</t>
  </si>
  <si>
    <t>SANTA ELENA PEÑA</t>
  </si>
  <si>
    <t>FIOR DALIZA AQUINO DE JESUS</t>
  </si>
  <si>
    <t>CARMEN DILIA RONDON VILLAR (DRA.)</t>
  </si>
  <si>
    <t>MIGUEL ANDRES HERNANDEZ TIRADO</t>
  </si>
  <si>
    <t>ROBERTO TOMAS UBIERA (DR.)</t>
  </si>
  <si>
    <t>LUZ EMILDA ORTEGA MARTINEZ</t>
  </si>
  <si>
    <t>ALICIA ROSANNA DIAZ SANTOS</t>
  </si>
  <si>
    <t>MARISOL ABREU MEJIA</t>
  </si>
  <si>
    <t>EILYN JESABEL HIDALGO SANCHEZ</t>
  </si>
  <si>
    <t>WENDY DOLORES RODRIGUEZ CALZADO</t>
  </si>
  <si>
    <t>YOSELY MEJIA MORENO</t>
  </si>
  <si>
    <t>CARLOS FERNANDO GOMEZ MARTINEZ</t>
  </si>
  <si>
    <t>DOMINGO ANTONIO NICOLAS</t>
  </si>
  <si>
    <t>NIOVES MARGARITA RODRIGUEZ SANCHEZ</t>
  </si>
  <si>
    <t>CANDIDA SANTANA BENITEZ (LICDA.)</t>
  </si>
  <si>
    <t>REPRESENTACION LOCAL DE TRABAJO DE LA ROMANA MT</t>
  </si>
  <si>
    <t>ERICK FRANCISCO ABREU PUELLO</t>
  </si>
  <si>
    <t>ENRIQUE DOTEL MEDINA</t>
  </si>
  <si>
    <t xml:space="preserve">CRISTIAN EMILIO CORDERO ALTAGRACIA </t>
  </si>
  <si>
    <t>JOSE MANUEL FAÑA ARIAS (LIC.)</t>
  </si>
  <si>
    <t>GENNY ANBIORY GARCIA RESTITUYO</t>
  </si>
  <si>
    <t>BIANCA MARITZA BRITO</t>
  </si>
  <si>
    <t>JOSE MIESES</t>
  </si>
  <si>
    <t>ANA KAREN SEVERINO MARTINEZ</t>
  </si>
  <si>
    <t>DOMINGA TEODORO VALERIO</t>
  </si>
  <si>
    <t>YIRA ALEJANDRA MOGACIF RODRIGUEZ</t>
  </si>
  <si>
    <t>MIGUEL ANGEL VARELA ANTIGUA</t>
  </si>
  <si>
    <t>ORIALIS PEREZ BAUTISTA</t>
  </si>
  <si>
    <t>ANTONIA ADAMES NUÑEZ DE BOTTIER</t>
  </si>
  <si>
    <t>JUAN FLORENTINO MEJIA</t>
  </si>
  <si>
    <t>NORKA YUDITH DE LOS ANGELES MOYA RO</t>
  </si>
  <si>
    <t>ELCIRA CRUZ FRIAS</t>
  </si>
  <si>
    <t>LUPE JAQUELIN CEPEDA CASTILLO</t>
  </si>
  <si>
    <t>FRANCISCO ANTONIO REYES CONCEPCION</t>
  </si>
  <si>
    <t>BIENVENIDO VALENTIN VALDEZ MORA</t>
  </si>
  <si>
    <t>VIRGINIA GUTIERREZ</t>
  </si>
  <si>
    <t>MARTIN AUGUSTO TAVERAS TAVERAS</t>
  </si>
  <si>
    <t>REPRESENTACION LOCAL DE TRABAJO DE VALVERDE MAO MT</t>
  </si>
  <si>
    <t>RAFAEL ROBLES DE LEON (LIC.)</t>
  </si>
  <si>
    <t>ANDERSON POLANCO DE OLEO</t>
  </si>
  <si>
    <t>FELIX OTTONIEL ESTEVEZ ALMENGO</t>
  </si>
  <si>
    <t>RAMONA ELVIRA ESTEVEZ SALCE DE TAVE</t>
  </si>
  <si>
    <t>JACQUELINE DEL ROSARIO MINIER ALMON</t>
  </si>
  <si>
    <t>EVELYN DORYS MATIAS GUERRERO (LICDA</t>
  </si>
  <si>
    <t>ROSA ELENA MARTINEZ VARGAS</t>
  </si>
  <si>
    <t>CARMEN JULIA BEATO POLANCO</t>
  </si>
  <si>
    <t>JOSE CRISTINO LEDESMA CORTORREAL</t>
  </si>
  <si>
    <t>CLARA DOLORES TAVARES GOMEZ (LIC.)</t>
  </si>
  <si>
    <t>CLAUDIO RAMON PEREZ SENCION (LIC.)</t>
  </si>
  <si>
    <t>CLISTENES MISAEL TEJADA MARTE</t>
  </si>
  <si>
    <t>RAMON ARCENIO BOURDIERD SERRATA</t>
  </si>
  <si>
    <t>NELSON ANTONIO DE PEÑA MONTAS</t>
  </si>
  <si>
    <t>REPRESENTACION LOCAL DE TRABAJO DE MONTE PLATA MT</t>
  </si>
  <si>
    <t>ALEJANDRINA ALTAGRACIA REYES MORENO</t>
  </si>
  <si>
    <t>FRANCISCA FIGUEROA ROSADO</t>
  </si>
  <si>
    <t>SARA ISABEL CABRERA</t>
  </si>
  <si>
    <t>MELFA MAGALYS MINYETTY ROSSIS</t>
  </si>
  <si>
    <t>ARACELIS MIGUELINA PAULINO REYES (L</t>
  </si>
  <si>
    <t>MAURICIO ARTURO SERRATA ZAITER</t>
  </si>
  <si>
    <t>REPRESENTACION LOCAL DE TRABAJO DE NAGUA MT</t>
  </si>
  <si>
    <t>JUANA MARIA HERNANDEZ GARCIA</t>
  </si>
  <si>
    <t>HERIBERTO DUARTE BRITO</t>
  </si>
  <si>
    <t>MARIA DE LA CRUZ RODRIGUEZ</t>
  </si>
  <si>
    <t>ANILDA VENTURA GOMEZ</t>
  </si>
  <si>
    <t>LEONARDO STALIN CAMACHO</t>
  </si>
  <si>
    <t>JOSE PASCUAL CRUZ (LIC.)</t>
  </si>
  <si>
    <t>REPRESENTACION LOCAL DE TRABAJO DE NEYBA MT</t>
  </si>
  <si>
    <t>HERIBERTO MONCION ROMAN (LIC.)</t>
  </si>
  <si>
    <t>YEIRIS YAFE NOVAS MEDRANO</t>
  </si>
  <si>
    <t>REPRESENTACION LOCAL DE TRABAJO DE PEDERNALES MT</t>
  </si>
  <si>
    <t>FRANCISCO ALBERTO CASTRO HEREDIA (L</t>
  </si>
  <si>
    <t>SANTA MARIA MANCEBO MEDINA</t>
  </si>
  <si>
    <t>VURGOS PUELLO PANIAGUA</t>
  </si>
  <si>
    <t>AMAURY MATEO MATEO</t>
  </si>
  <si>
    <t>LENIN REYES GUZMAN</t>
  </si>
  <si>
    <t>ROSA ARIAS PEREZ</t>
  </si>
  <si>
    <t>ROSALY UREÑA VASQUEZ</t>
  </si>
  <si>
    <t>GEUDY GOMEZ TEJADA</t>
  </si>
  <si>
    <t>CARLOS ALBERTO CORDERO TIBURCIO</t>
  </si>
  <si>
    <t>ERIC ANDRES MEDINA COLUMNA</t>
  </si>
  <si>
    <t>MARIA ELETICIA SEVERINO RODRIGUEZ</t>
  </si>
  <si>
    <t>JERSSON SANTANA SANTANA</t>
  </si>
  <si>
    <t>NAYELI ANYELINA CASTILLO VICENTE</t>
  </si>
  <si>
    <t>SATURNINO NINA FORTUNA (LIC.)</t>
  </si>
  <si>
    <t>CESAR CABRERA SANTOS</t>
  </si>
  <si>
    <t>LEONARDO ANTONIO NUÑEZ RODRIGUEZ</t>
  </si>
  <si>
    <t>REPRESENTACION LOCAL DE TRABAJO DE SALCEDO MT</t>
  </si>
  <si>
    <t>ALEXANDRA PEREZ ALMANZAR DE LOPEZ</t>
  </si>
  <si>
    <t>JOSE ANTONIO REYNOSO TAVAREZ (LIC.)</t>
  </si>
  <si>
    <t>INGRID ARACELIS BRITO GARCIA</t>
  </si>
  <si>
    <t>JUANA EVANGELISTA ALMANZAR LOPEZ</t>
  </si>
  <si>
    <t>JUAN ALBERTO MARIA CRUCETA</t>
  </si>
  <si>
    <t>ANA MERCEDES CESPEDES LEDESMA (LIC.</t>
  </si>
  <si>
    <t>REPRESENTACION LOCAL DE TRABAJO DE SAMANA MT</t>
  </si>
  <si>
    <t>MELANIA ANTONIA MARTINEZ BONILLA</t>
  </si>
  <si>
    <t>LUCILINDA GERONIMO JONES</t>
  </si>
  <si>
    <t>ARMANDO AHMED HADDAD RODRIGUEZ</t>
  </si>
  <si>
    <t>REPRESENTACION LOCAL DE TRABAJO DE SAN CRISTOBAL MT</t>
  </si>
  <si>
    <t>MARGARET LISETT TERRERO MATOS (LICD</t>
  </si>
  <si>
    <t>MELECIA RODRIGUEZ DURAN (LICDA.)</t>
  </si>
  <si>
    <t>NURYS MARGARITA ARAUJO</t>
  </si>
  <si>
    <t>SANTA CEBALLOS DE JESUS</t>
  </si>
  <si>
    <t>ANA BRIOSO PAREDES</t>
  </si>
  <si>
    <t>GABRIELA ALTAGRACIA MARTINEZ</t>
  </si>
  <si>
    <t>GUILLERMO MARTINEZ BAUTISTA</t>
  </si>
  <si>
    <t>FELIX MARIA ORTIZ MATOS (ING.)</t>
  </si>
  <si>
    <t>ANGEL ELMI RAMIREZ BRITO</t>
  </si>
  <si>
    <t>YANINA ELENA PEREZ CRUZ</t>
  </si>
  <si>
    <t>RICARDO ANTONIO (DR). GROSS CASTILL</t>
  </si>
  <si>
    <t>PATRIA AMANCIO FERRERA</t>
  </si>
  <si>
    <t>REPRESENTACION LOCAL DE TRABAJO DE SAN FRANCISCO DE MACORIS MT</t>
  </si>
  <si>
    <t>ANLLIRY YASMIN TEJADA HICIANO (LICD</t>
  </si>
  <si>
    <t xml:space="preserve">CARMEN ELIZABET EVARISTA HENRIQUEZ </t>
  </si>
  <si>
    <t>ISABEL SILVERIA FERRERAS RODRIGUEZ</t>
  </si>
  <si>
    <t>ARLETTE HICIANO GUZMAN</t>
  </si>
  <si>
    <t>HIPOLITO SANCHEZ ADAMES</t>
  </si>
  <si>
    <t>CARLOS JESUS GALAN DURAN (LIC.)</t>
  </si>
  <si>
    <t>REPRESENTACION LOCAL DE TRABAJO DE SAN JOSE DE OCOA MT</t>
  </si>
  <si>
    <t>RAFAEL DURAN REMIGIO (LIC.)</t>
  </si>
  <si>
    <t>ADRIA AMARILYS GONZALEZ LARA</t>
  </si>
  <si>
    <t>JOSE GREGORIO MARTINEZ ROA</t>
  </si>
  <si>
    <t>ARIEL ELIBERTO AQUINO FELIZ</t>
  </si>
  <si>
    <t>JOSE ANTONIO PEREYRA BRITO</t>
  </si>
  <si>
    <t>ANGELICA MARIA MUÑOZ MONTAN</t>
  </si>
  <si>
    <t>REPRESENTACION LOCAL DE TRABAJO DE SAN JUAN DE LA MAGUANA MT</t>
  </si>
  <si>
    <t>YURY DIANA LEBRON FERRERAS</t>
  </si>
  <si>
    <t>JOSE ANDRES PANIAGUA</t>
  </si>
  <si>
    <t>ADALGISA YSABEL ALCANTARA MORENO</t>
  </si>
  <si>
    <t>JUAN MANUEL PEREZ MENDEZ</t>
  </si>
  <si>
    <t>REPRESENTACION LOCAL DE TRABAJO DE SAN PEDRO DE MACORIS MT</t>
  </si>
  <si>
    <t>LEONOR MERCEDES MARTINEZ MARTINEZ (</t>
  </si>
  <si>
    <t>SINDY DAHIAN SIERRA FELICIANO</t>
  </si>
  <si>
    <t>MARIA ALTAGRACIA CARO GUERRERO</t>
  </si>
  <si>
    <t>MARITZA SANTANA MOTA</t>
  </si>
  <si>
    <t>JUAN MERCEDES BASILIO</t>
  </si>
  <si>
    <t>MARIBEL TAVERAS MEDINA</t>
  </si>
  <si>
    <t>DARIO ANTONIO CUETO LEONARDO</t>
  </si>
  <si>
    <t>BELLANIRA ARECHE JIMENEZ</t>
  </si>
  <si>
    <t>CATHERINE ARREDONDO SANTANA</t>
  </si>
  <si>
    <t>MODESTA SOLIVER MERCEDES</t>
  </si>
  <si>
    <t>AMAURY VICENTE CAMINERO CARBONEL</t>
  </si>
  <si>
    <t>BIKIANA YOJANNY AGRAMONTE GOMEZ</t>
  </si>
  <si>
    <t>HENDRY DIAZ ORTIZ</t>
  </si>
  <si>
    <t>SERGIO REMIGIO GARCIA ARIAS (LIC.)</t>
  </si>
  <si>
    <t>VICTOR GUERRERO OGANDO (LIC.)</t>
  </si>
  <si>
    <t>PEDRO JULIO ZAPATA MONCION (LIC.)</t>
  </si>
  <si>
    <t>IVELISSE MARIA MATA ROJAS</t>
  </si>
  <si>
    <t>MARIA ISABEL PAULINO PARRA</t>
  </si>
  <si>
    <t>MARIA MARIGNACIA RODRIGUEZ MARTINEZ</t>
  </si>
  <si>
    <t>ANA FRANCISCA TAVAREZ GARCIA</t>
  </si>
  <si>
    <t>DIGNA MERCEDES VARGAS JIMENEZ</t>
  </si>
  <si>
    <t>GRACE MERCEDES LORA BATLLE</t>
  </si>
  <si>
    <t>PEDRO PABLO TAVERAS MARTINEZ</t>
  </si>
  <si>
    <t>VLADIMIR ORLANDO RODRIGUEZ</t>
  </si>
  <si>
    <t>CARLOS ALBERTO RODRIGUEZ ARIAS (LIC</t>
  </si>
  <si>
    <t>DINORAH JOSEFINA SUAREZ MARTINEZ</t>
  </si>
  <si>
    <t>MARIA ALEJANDRA TEJADA SANABIA</t>
  </si>
  <si>
    <t>CARMEN IRIS FRIAS</t>
  </si>
  <si>
    <t>MARITZA DE LA CRUZ ARVELO (LICDA.)</t>
  </si>
  <si>
    <t>LUCIANO DOMINGO MARTINEZ BATISTA</t>
  </si>
  <si>
    <t>ANA ALQUIDANIA TEJADA GONZALEZ</t>
  </si>
  <si>
    <t>YUNISSE MARIA SUAREZ GONZALEZ</t>
  </si>
  <si>
    <t>DEWAR DAVID REYES PEÑA</t>
  </si>
  <si>
    <t>GREGORIO ANTONIO CASTILLO PEÑA</t>
  </si>
  <si>
    <t>LAURA LIZ LUCIANO</t>
  </si>
  <si>
    <t>DEIVY MADIEL MEDINA COMPRES</t>
  </si>
  <si>
    <t>MALVIN GERMAN SALCEDO MORA</t>
  </si>
  <si>
    <t>EDUARDO HERNANDEZ DELGADO</t>
  </si>
  <si>
    <t>HILDA MERCEDES LOPEZ MARTINEZ</t>
  </si>
  <si>
    <t>RICHARD TEJADA CRUZ</t>
  </si>
  <si>
    <t>ANA YAJAIRA PICHARDO RODRIGUEZ</t>
  </si>
  <si>
    <t>ROSY YANELL CUESTO GOMEZ</t>
  </si>
  <si>
    <t>LOURDES LISABET SORIANO JACOBO (LIC</t>
  </si>
  <si>
    <t>JESSICA FRANCHESSCA HEREDIA ESPINAL</t>
  </si>
  <si>
    <t>ENGRACIA MERCEDES REYES AGUILERA (L</t>
  </si>
  <si>
    <t>NICAURY DE LA CRUZ SOSA</t>
  </si>
  <si>
    <t>ENMANUEL BRADOR</t>
  </si>
  <si>
    <t>MIRIAM ELIZABETH AQUINO DE JESUS</t>
  </si>
  <si>
    <t>ROSARIO DE LA ROSA GUERRERO (LIC.)</t>
  </si>
  <si>
    <t>JUAN EMILIO REYES AYALA</t>
  </si>
  <si>
    <t>GRISELDA ALTAGRACIA GOMEZ RAMIREZ (</t>
  </si>
  <si>
    <t>DILCIA RODRIGUEZ RAMIREZ (LICDA.)</t>
  </si>
  <si>
    <t>JOSE FERNANDEZ VARGAS (LIC.)</t>
  </si>
  <si>
    <t>MARIA DEL CARMEN CUETO SANTANA (DRA</t>
  </si>
  <si>
    <t>ARACELIS GUERRERO</t>
  </si>
  <si>
    <t>RONNY ROMAN LEYBA MORENO</t>
  </si>
  <si>
    <t>MARTA NORIS PANTALEON FERRERIRA (LI</t>
  </si>
  <si>
    <t>KYRSI MARTINEZ SANTANA (LICDA.)</t>
  </si>
  <si>
    <t>FELIX ANDRES CONTRERAS VALENZUELA (</t>
  </si>
  <si>
    <t>JUAN SANTANA ORTEGA (LIC.)</t>
  </si>
  <si>
    <t>SANTIAGO MONTERO OGANDO (LIC.)</t>
  </si>
  <si>
    <t>JACQUELINE ALTAGRACIA MATA PEREZ</t>
  </si>
  <si>
    <t>BERKY MEJIA DICKSON</t>
  </si>
  <si>
    <t>MARISOL PLACERES MENDEZ</t>
  </si>
  <si>
    <t>ORQUIDEA MORAIMA MORATO CACERES</t>
  </si>
  <si>
    <t>MARVELIS HERNANDEZ TRINIDAD</t>
  </si>
  <si>
    <t>RITA AMADA ESPINO MANZUETA</t>
  </si>
  <si>
    <t>PERSEVERANA PONCIANO VILORIO</t>
  </si>
  <si>
    <t>CARLA JIMENEZ DE JESUS (LICDA.)</t>
  </si>
  <si>
    <t>VICTOR MANUEL ZABALA RODRIGUEZ</t>
  </si>
  <si>
    <t>RAFAELA SANCHEZ CASTILLO</t>
  </si>
  <si>
    <t>MARIA SOTO</t>
  </si>
  <si>
    <t>ENERCIDA ALEXANDE MONTERO RODRIGUEZ</t>
  </si>
  <si>
    <t>FRANCISCO RICARDO FRANCO BAEZ</t>
  </si>
  <si>
    <t>MARIA ELENA CARELA SANTANA</t>
  </si>
  <si>
    <t>FELIPA JAIME CONNOR</t>
  </si>
  <si>
    <t>MARGARITA MARIA ORTIZ DE LA CRUZ</t>
  </si>
  <si>
    <t>JUAN MANUEL MERCEDES MONTAÑO (LIC.)</t>
  </si>
  <si>
    <t>MAXIMILIANO HEREDIA</t>
  </si>
  <si>
    <t>JOSELIN DOMINGUEZ</t>
  </si>
  <si>
    <t>SORANYI ENCARNACION MONTERO</t>
  </si>
  <si>
    <t>CLARIBEL VICENTE VALDEZ</t>
  </si>
  <si>
    <t>REPRESENTACION LOCAL DE TRABAJO DE SANTO DOMINGO OESTE MT</t>
  </si>
  <si>
    <t>GLORIA ELIZABETH GONZALEZ LOCKHART</t>
  </si>
  <si>
    <t>RAMON ANTONIO CRUZ PEGUERO</t>
  </si>
  <si>
    <t>MARIA ALTAGRACIA ABREU PAULINO</t>
  </si>
  <si>
    <t>CLAUDIA ALEJANDRA FERMIN ENCARNACIO</t>
  </si>
  <si>
    <t>ELISANIA LARA JAVIER</t>
  </si>
  <si>
    <t>YSABEL TAVAREZ SANCHEZ</t>
  </si>
  <si>
    <t>SUSANA MATOS MEDINA</t>
  </si>
  <si>
    <t>LIGIA MATILDE PADOVANI GUZMAN (DRA.</t>
  </si>
  <si>
    <t>FABIA VALDEZ SURIEL</t>
  </si>
  <si>
    <t>ROBERTO NATHANIEL MONAGAS GONZALEZ</t>
  </si>
  <si>
    <t>CARLOS MANUEL CAMPECHANO ALCANTARA</t>
  </si>
  <si>
    <t>ALBERT DE JESUS ROSARIO FIGUEROA</t>
  </si>
  <si>
    <t>YAJAIRA BLANCO</t>
  </si>
  <si>
    <t>SUSANA ALTAGRACIA FERNANDEZ ARIAS (</t>
  </si>
  <si>
    <t>YLONKA LORINLEY POLANCO CRUZ</t>
  </si>
  <si>
    <t>ELSA MIGUELINA GUILLEN GERONIMO</t>
  </si>
  <si>
    <t>MIGUELINA MONTERO MONTERO</t>
  </si>
  <si>
    <t>WILLIAM ANTONIO RODRIGUEZ VASQUEZ</t>
  </si>
  <si>
    <t>ROBERTO ANTONIO SILFA PEREZ</t>
  </si>
  <si>
    <t>ALMA DANESA INOA CASTRO (LICDA.)</t>
  </si>
  <si>
    <t>RAMON EMILIO AGRAMONTE MELO (LIC.)</t>
  </si>
  <si>
    <t>JUANITA DIAZ CABRERA (LICDA.)</t>
  </si>
  <si>
    <t>CANDI ROSA FAMILIA MUESES</t>
  </si>
  <si>
    <t>PEDRO MARIA CANARIO MONTERO (LIC.)</t>
  </si>
  <si>
    <t>MARIA GUADALUPE SANCHEZ GUZMAN</t>
  </si>
  <si>
    <t>FELIPE DE JESUS HIDALGO JAVIER</t>
  </si>
  <si>
    <t>ALEXANDER ADON ROSARIO</t>
  </si>
  <si>
    <t>ANTONIO SALVADOR DILONE SANTIAGO (L</t>
  </si>
  <si>
    <t>MARIA ANTONIA CABRERA FERNANDEZ (LI</t>
  </si>
  <si>
    <t>LUZ BERKYS NUÑEZ ESPINOSA</t>
  </si>
  <si>
    <t>REPRESENTACION LOCAL DE TRABAJO DE EL SEYBO MT</t>
  </si>
  <si>
    <t>JOSE FRANCISCO SANCHEZ CARELA</t>
  </si>
  <si>
    <t>VIRGINIA CECILIA ZORRILLA NIETO</t>
  </si>
  <si>
    <t>DARIO FRIAS CARELA</t>
  </si>
  <si>
    <t>FELICIA FORCHEZ RAMOS</t>
  </si>
  <si>
    <t>ANGELA ZOMERI AYBAR RAMOS</t>
  </si>
  <si>
    <t>JUAN FRANCISCO GUERRERO PEÑA</t>
  </si>
  <si>
    <t>MERY STEPHSNNY SEVERINO VASQUEZ</t>
  </si>
  <si>
    <t>DIRECCION DE INSPECCION MT</t>
  </si>
  <si>
    <t>FRANCISCA LEONOR TEJADA VASQUEZ (LI</t>
  </si>
  <si>
    <t>KATHERINE MARIE BAEZ CASTILLO</t>
  </si>
  <si>
    <t>JACINTO DIOMEDES PEREZ LACHAPEL (DR</t>
  </si>
  <si>
    <t>MARIA DE LA CRUZ MERCEDES (DRA.)</t>
  </si>
  <si>
    <t>JUAN RAMON VENTURA REYES</t>
  </si>
  <si>
    <t>DIRECCION DE MEDIACION Y ARBITRAJE MT</t>
  </si>
  <si>
    <t>LILLIAM JOSEFINA OLIVIER DE LIMA</t>
  </si>
  <si>
    <t>LUIS FRANCISCO REGALADO TAVAREZ</t>
  </si>
  <si>
    <t>RAMONA RAFAELA DEL CARMEN HERNANDEZ</t>
  </si>
  <si>
    <t>ERIDANIA MERCEDES ALVAREZ DE LA ROS</t>
  </si>
  <si>
    <t>COMITE NACIONAL DE SALARIO MT</t>
  </si>
  <si>
    <t>PATRICIA EVANGELINA REYES HERNANDEZ</t>
  </si>
  <si>
    <t>BELIZA ALTAGRACIA PAULINO GONZALEZ</t>
  </si>
  <si>
    <t>GENESIS SAMUEL DEL ROSARIO UBIERA</t>
  </si>
  <si>
    <t>IRISMEIDY MERCEDES FLORENCIO</t>
  </si>
  <si>
    <t>ERASMO ALBERTO PEREZ TEJEDA</t>
  </si>
  <si>
    <t>RUTH ARGELIA RONDON</t>
  </si>
  <si>
    <t>ANDRES ROJAS ROSARIO</t>
  </si>
  <si>
    <t>RAMON GUSTAVO GARCIA RAMOS</t>
  </si>
  <si>
    <t>ZAHIRA HEROINA GRULLON DE LA CRUZ</t>
  </si>
  <si>
    <t>DIRECCION GENERAL DE HIGIENE Y SEGURIDAD INDUSTRIAL  MT</t>
  </si>
  <si>
    <t>INGRID YISSEL BASORA OZUNA</t>
  </si>
  <si>
    <t>DARISNELLY RODRIGUEZ JIMENEZ</t>
  </si>
  <si>
    <t>OBSERVATORIO DE PREVENCION DE RIESGOS LABORALES  MT</t>
  </si>
  <si>
    <t>BIENVENIDO CASTILLO</t>
  </si>
  <si>
    <t>ANA FRANCISCA RODRIGUEZ RODRIGUEZ</t>
  </si>
  <si>
    <t>DEPARTAMENTO DE VIGILANCIA Y EVALUACIÓN MT</t>
  </si>
  <si>
    <t>JOAQUIN LORENZO MONTILLA</t>
  </si>
  <si>
    <t>FERNANDO EMILIO SANTANA SEPULVEDA</t>
  </si>
  <si>
    <t>MARTHA RAMONA PICHARDO BAEZ</t>
  </si>
  <si>
    <t>GREGORIA PAYANO VELEZ (LICDA.)</t>
  </si>
  <si>
    <t>LILLIAM ADALISA DE LOS MILAGRO RODR</t>
  </si>
  <si>
    <t>DEPARTAMENTO DE DIVULGACIÓN Y PREVENCION MT</t>
  </si>
  <si>
    <t>DORKA RAMIREZ RODRIGUEZ</t>
  </si>
  <si>
    <t>VITERBO ANTONIO PEÑA RAMON</t>
  </si>
  <si>
    <t>DIRECCION DE TRABAJO INFANTIL MT</t>
  </si>
  <si>
    <t>JUANA RAMIREZ DE JESUS</t>
  </si>
  <si>
    <t>RODOLFO RIVERA DIAZ</t>
  </si>
  <si>
    <t>SARAH RUFINA GONZALEZ RUBIO</t>
  </si>
  <si>
    <t>PISERLA NASARET ROJAS REYES</t>
  </si>
  <si>
    <t>DANILO BELEN SANCHEZ</t>
  </si>
  <si>
    <t>SANTIAGO NUESI PEÑA</t>
  </si>
  <si>
    <t>ENEMENCIO FEDERICO GOMERA RAMON</t>
  </si>
  <si>
    <t>BELKYS DE LA ROSA PEREZ</t>
  </si>
  <si>
    <t>ISRAEL FELIZ PEÑA</t>
  </si>
  <si>
    <t>IGNACIO ANTONIO PEREZ PERALTA</t>
  </si>
  <si>
    <t>SUB DIRECTOR</t>
  </si>
  <si>
    <t>ENCARGADO DE UNIDAD</t>
  </si>
  <si>
    <t>SUB ENCARGADO DEPTO.</t>
  </si>
  <si>
    <t>REPRESENTANTE LOCAL</t>
  </si>
  <si>
    <t>ENCARGADO UNIDAD</t>
  </si>
  <si>
    <t>SECRETARIA AUXILIAR</t>
  </si>
  <si>
    <t>INSPECTOR (A) SUPERVISOR (A)</t>
  </si>
  <si>
    <t>MEDIADOR</t>
  </si>
  <si>
    <t>SUB-DIRECTOR</t>
  </si>
  <si>
    <t>SECRETARIA DEL COMITE</t>
  </si>
  <si>
    <t>TECNICO</t>
  </si>
  <si>
    <t>COORDINADOR DE LA DIFUSION DE</t>
  </si>
  <si>
    <t>JULIA ANTONIA MENDEZ MENDEZ</t>
  </si>
  <si>
    <t>JUAN PABLO FERNANDEZ RODRIGUEZ</t>
  </si>
  <si>
    <t>DORCA MARGARITA GARCIA SANCHEZ</t>
  </si>
  <si>
    <t>ENCARGADO(A) DEPARTAMENTO</t>
  </si>
  <si>
    <t>DOLLY CELESTE GRACIANO MATOS</t>
  </si>
  <si>
    <t>LAURA DOLORES DIAZ PEREZ</t>
  </si>
  <si>
    <t>MARILUZ DE LOS SANTOS ALCANTARA</t>
  </si>
  <si>
    <t>DIVISION DE ATENCION VIH Y SIDA MT</t>
  </si>
  <si>
    <t>JULIANA ESTHER REYES MENDEZ</t>
  </si>
  <si>
    <t>ENRIQUE REINALDO ALFAU CASTILLO</t>
  </si>
  <si>
    <t>COORDINADOR DESPACHO</t>
  </si>
  <si>
    <t>IRMA LISBETH RODRIGUEZ COMPRES</t>
  </si>
  <si>
    <t>WINSTON MARTE VERAS</t>
  </si>
  <si>
    <t>AYUNTAMIENTO DE MANTENIMIENTO</t>
  </si>
  <si>
    <t>JHADIT ESMERALDA VALENZUELA JIMENEZ</t>
  </si>
  <si>
    <t>ANA MARIA DE LOS SANTOS SANTOS</t>
  </si>
  <si>
    <t>CONSERJE SERV. GENERALES</t>
  </si>
  <si>
    <t>RADHAMES DE JESUS REYES ROSARIO</t>
  </si>
  <si>
    <t>PEDRO MUÑOZ ALEJO</t>
  </si>
  <si>
    <t>EVA JOSEFINA PUJOLS</t>
  </si>
  <si>
    <t>FANNY ESTHER FELIZ PEREZ</t>
  </si>
  <si>
    <t>JABES DARIEL PAULINO NOLASCO</t>
  </si>
  <si>
    <t>ANA HILDA FIGUEREO MATEO</t>
  </si>
  <si>
    <t>RAISA SOLER</t>
  </si>
  <si>
    <t>JULIA KARINY PEÑA GUERRERO</t>
  </si>
  <si>
    <t>SANTIAGO PEÑA SOSA</t>
  </si>
  <si>
    <t>JUANA VASQUEZ MOSQUEA</t>
  </si>
  <si>
    <t>KISAIRA PAOLA DE LOS SANTOS TAVERAS</t>
  </si>
  <si>
    <t>PATRICIA MORILLO GRULLON</t>
  </si>
  <si>
    <t>JULIO CESAR NUÑEZ ROSARIO</t>
  </si>
  <si>
    <t>RAFAEL ORLANDO OVALLES BLANCO</t>
  </si>
  <si>
    <t>DILENNIS FELIZ SAMBOY</t>
  </si>
  <si>
    <t>KEISY MIRQUELADY PEREZ POLANCO</t>
  </si>
  <si>
    <t>DIANA CAROLINA DIAZ PEREZ</t>
  </si>
  <si>
    <t>ROSANNA IVELISSE MANUELA ORTEGA TINEO</t>
  </si>
  <si>
    <t>JULIO CESAR SORIANO AMPARO</t>
  </si>
  <si>
    <t>ANALISTA LEGAL</t>
  </si>
  <si>
    <t>SANTO GERTRUDYS SOTO VASQUEZ</t>
  </si>
  <si>
    <t>JUANA MARIA DE JESUS DEL ROSARIO</t>
  </si>
  <si>
    <t>SINTHIA VARGAS CUEVAS</t>
  </si>
  <si>
    <t>FRANKLIN MAYOBANEX ROSA GARCIA</t>
  </si>
  <si>
    <t>JUNIOR ALEXANDER RAMOS CRUZ</t>
  </si>
  <si>
    <t>HILARIO AGUSTIN MARTE PANTALEON</t>
  </si>
  <si>
    <t>MINERVA PERALTA FOX</t>
  </si>
  <si>
    <t>YOCELYN ALEXANDRA GONZALEZ CEPEDA</t>
  </si>
  <si>
    <t>ANALISTA DE DESARROLLO ORGANIZACIONAL</t>
  </si>
  <si>
    <t>BLADIMIR EMILIO VALDEZ ALVINO</t>
  </si>
  <si>
    <t>ELIZABETH MAÑON PAULA</t>
  </si>
  <si>
    <t>ANGEL MISAEL MONTERO</t>
  </si>
  <si>
    <t>LUIS FEDERICO GONZALEZ HEREDIA</t>
  </si>
  <si>
    <t>FABIAN ANIBAL PEÑA GONZALEZ</t>
  </si>
  <si>
    <t>EDWARD DE LOS SANTOS DE LA ROSA</t>
  </si>
  <si>
    <t>RAMONA ESTHEFANIA MARTE TORRES</t>
  </si>
  <si>
    <t>DOMINGO CABRAL DE LA ROSA</t>
  </si>
  <si>
    <t>MODESTA POLANCO SUERO</t>
  </si>
  <si>
    <t>DUCLENIA MARIA TAVAREZ ABREU</t>
  </si>
  <si>
    <t>TECNICO ADMINISTRATIVO</t>
  </si>
  <si>
    <t>DULCE MARIA CABRERA DEL ORBE</t>
  </si>
  <si>
    <t>BRENDA ROA MONITLLA</t>
  </si>
  <si>
    <t>FELIPE ANTONIO CAPELLAN PEREZ</t>
  </si>
  <si>
    <t>SUPERVISOR MANTENIMIENTO</t>
  </si>
  <si>
    <t>JUAN ANTONIO SANCHEZ VALDEZ</t>
  </si>
  <si>
    <t>DIANA CAROLINA CASTILLO PEREZ</t>
  </si>
  <si>
    <t>VICTOR ADRIAN BENZAN MOTA</t>
  </si>
  <si>
    <t>CLARISA CARMONA CARMONA</t>
  </si>
  <si>
    <t>THALIA DE LOS ANGELES FERNANDEZ TIBURCIO</t>
  </si>
  <si>
    <t>JOHNNY CABRERA</t>
  </si>
  <si>
    <t>ELISAMUEL RAMIREZ DE LA ROSA</t>
  </si>
  <si>
    <t>MELISSA CHRISTINE DELGADO ULERIO</t>
  </si>
  <si>
    <t>MENSAJERA INTERNA</t>
  </si>
  <si>
    <t>Sexo</t>
  </si>
  <si>
    <t>Categoría</t>
  </si>
  <si>
    <t>FEMENINO</t>
  </si>
  <si>
    <t>MASCULINO</t>
  </si>
  <si>
    <t>AGUEDA MARIA SUERO</t>
  </si>
  <si>
    <t>ANNY STEFANY GUTIERREZ RODRIGUEZ</t>
  </si>
  <si>
    <t>ESTATUTO SIMPLIFICADO</t>
  </si>
  <si>
    <t>ZUNILDA ALVARADO</t>
  </si>
  <si>
    <t>EDDY SOSA CASTILLO</t>
  </si>
  <si>
    <t>ADA YSABEL VALENZUELA GUERRERO</t>
  </si>
  <si>
    <t>LIBRE NOMBRAMIENTO Y REMOCION</t>
  </si>
  <si>
    <t>CARRERA ADMINISTRATIVA</t>
  </si>
  <si>
    <t xml:space="preserve"> CARRERA ADMINISTRATIVA</t>
  </si>
  <si>
    <t>JESSICA HERRERA MORA</t>
  </si>
  <si>
    <t>ROMERI ALTAGRACIA BEATO ROQUE</t>
  </si>
  <si>
    <t>IVELISSE ALTAGRACIA SULIS PANIAGUA</t>
  </si>
  <si>
    <t>CAMILA MENA</t>
  </si>
  <si>
    <t>JOSE MANUEL RIVERA MONTILLA</t>
  </si>
  <si>
    <t>BELQUYS ISABEL TORRES DURAN</t>
  </si>
  <si>
    <t>AUXILIAR ADMINISTRATIVO</t>
  </si>
  <si>
    <t>YULEISI ALTAGRACIA FERNANDEZ</t>
  </si>
  <si>
    <t>KENIA MARIA LEREBOURS DE LOS SANTOS</t>
  </si>
  <si>
    <t>ANGELA MARIA CRUZ ESTEVE</t>
  </si>
  <si>
    <t>MARIA MIGUELINA ALVINO VALDEZ</t>
  </si>
  <si>
    <t>NEREYDA GONZALEZ REYES</t>
  </si>
  <si>
    <t>JOSE ALBERTO PEÑA</t>
  </si>
  <si>
    <t>JUANA EVANGELISTA JOSE GUZMAN</t>
  </si>
  <si>
    <t>HILDA MARIA ALCANTARA ALCANTARA</t>
  </si>
  <si>
    <t>RUSBELY MASSIEL POLANCO CAMPUSANO</t>
  </si>
  <si>
    <t>JUAN FRANCISCO GERMAN GARCIA</t>
  </si>
  <si>
    <t>RENATA MARIA MARTINEZ GARCIA</t>
  </si>
  <si>
    <t>LILIAN NOELIA RIVAS FERRERAS</t>
  </si>
  <si>
    <t>LUIS ENRIQUE MATOS PEREZ</t>
  </si>
  <si>
    <t>LUISA ALEJANDRA DE LA CRUZ FERMIN</t>
  </si>
  <si>
    <t>CARMEN LUISA SOTO SANTOS</t>
  </si>
  <si>
    <t>YISSETTE VALENTINA CONTRERAS HERNANDEZ</t>
  </si>
  <si>
    <t>KARIN AURA FIGUEREO CABRAL</t>
  </si>
  <si>
    <t>WINSTON EDRIS ZABALA SOLIS</t>
  </si>
  <si>
    <t>REPRESENTACION LOCAL DE TRABAJO DE SANTIAGO RODRRIGUEZ MT</t>
  </si>
  <si>
    <t>ENCARGADA DE SERVICIO AL PERSONAL</t>
  </si>
  <si>
    <t>JOHANNA BURGOS ROJJAS</t>
  </si>
  <si>
    <t>ALTAGRACIA VENTURA SEPULVEDA</t>
  </si>
  <si>
    <t>MAYERI FRANCHESCA PEREZ PEÑA</t>
  </si>
  <si>
    <t>MARIA MAGDALENA PEREZ TORRES</t>
  </si>
  <si>
    <t>ANTONIA RUIZ</t>
  </si>
  <si>
    <t>ARIEL DANILO MARCHENA MESA</t>
  </si>
  <si>
    <t>FRANCISCO MARTINEZ SALA</t>
  </si>
  <si>
    <t>ORIENTADOR OCUPACIONAL</t>
  </si>
  <si>
    <t>JUANA VERONICA BAEZ MONTERO</t>
  </si>
  <si>
    <t>MARILYN PAULINO</t>
  </si>
  <si>
    <t>YAHAYRA  ORQUIDEA DE LA CRUZ PEGUERO</t>
  </si>
  <si>
    <t>FEMENNINO</t>
  </si>
  <si>
    <t>VIGNY GUILLERMINA ARECHE ROSARIO</t>
  </si>
  <si>
    <t>AIXILIAR ADMINISTRATIVA A.</t>
  </si>
  <si>
    <t>VICTOR HUGO DE JESUS CASTILLO TRINI</t>
  </si>
  <si>
    <t>AUXILIAR ADMINISTRATIVA A.</t>
  </si>
  <si>
    <t>JACQUELINES MARIA SANCHEZ CASTRO</t>
  </si>
  <si>
    <t>MERCEDES AMADOR RAMIREZ</t>
  </si>
  <si>
    <t>CONSERGE</t>
  </si>
  <si>
    <t>ONIVEL CUEVAS RUBIO</t>
  </si>
  <si>
    <t>AUXILIAR ADMINISTRATIVA A</t>
  </si>
  <si>
    <t>JOSE ANIBAL LUCIANO</t>
  </si>
  <si>
    <t>AUXKILIAR ADMINISTRATIVO A</t>
  </si>
  <si>
    <t>ERICKA ELENA ERICKSON HERNANDEZ</t>
  </si>
  <si>
    <t>AUXILIAR ADMINISTRATIVO A</t>
  </si>
  <si>
    <t>YERALDIN BELEN DE CEDEÑO</t>
  </si>
  <si>
    <t>AUXILIAR ADMINISTRATIVO A.</t>
  </si>
  <si>
    <t>CARMEN BEATRIZ FERNANDEZ</t>
  </si>
  <si>
    <t>AUXILIAR ADMINISRATIVA A</t>
  </si>
  <si>
    <t>DANIELA CRISTAL DE LA ROSA AQUINO</t>
  </si>
  <si>
    <t>MORELIA JAVIER PEÑA</t>
  </si>
  <si>
    <t>MANUEL ANTONIO HENRRY POLANCO</t>
  </si>
  <si>
    <t>CAROLIN MARIEL ALCANTARA REYNOSO</t>
  </si>
  <si>
    <t>AUXILIAR DE PROTOCOLO</t>
  </si>
  <si>
    <t>ANGY MELISSA CASTILLO RAMIREZ</t>
  </si>
  <si>
    <t>AUXILIAR DE EVENTO Y PROTOCOLO</t>
  </si>
  <si>
    <t>CHRISTIAN YAIR FERNANDEZ</t>
  </si>
  <si>
    <t xml:space="preserve">ASISTENTE </t>
  </si>
  <si>
    <t>MARICRYS  KAROLINA MORILLO GERMOSEN</t>
  </si>
  <si>
    <t>AUXILIAR DE INDORMACION CIUDADDANA</t>
  </si>
  <si>
    <t>DOMINGO ARIAS ANDUJAR</t>
  </si>
  <si>
    <t>MONSON DEFINANZA</t>
  </si>
  <si>
    <t>MACULINO</t>
  </si>
  <si>
    <t>ERNESTO DE LEON  SANCHEZ</t>
  </si>
  <si>
    <t>AUX. ALMACEN</t>
  </si>
  <si>
    <t>CARLOS RAMON MARTINEZ REYES</t>
  </si>
  <si>
    <t>RUBEL MEDINA REYES</t>
  </si>
  <si>
    <t>CARMEN  M. ELIZABETH ABREU GRATEREAU</t>
  </si>
  <si>
    <t>FRANSIX MIGUELINA VALDEZ ROSARIO</t>
  </si>
  <si>
    <t>EVANGELINA PEREZ</t>
  </si>
  <si>
    <t>SUNILDA DE JESUS VASQUEZ ARIAS</t>
  </si>
  <si>
    <t>DIGITADORA</t>
  </si>
  <si>
    <t>ANA YOKASTA FERNANDEZ LIQUET</t>
  </si>
  <si>
    <t>PEDRO GARCIA PEÑALO</t>
  </si>
  <si>
    <t>FRANCISCA DE OLEO  ENCARNACION</t>
  </si>
  <si>
    <t>YNGRI RAQUEL ROSSI SOLANO</t>
  </si>
  <si>
    <t>NATHALY GUTIERREZ ORTIZ</t>
  </si>
  <si>
    <t>JENNIFER RIVERA TAVERAS</t>
  </si>
  <si>
    <t>OFICINA TERRITORIAL DE EMPLEO SAN FRANCISCO DE MACORIS</t>
  </si>
  <si>
    <t>FELICITA TAPIA FABIAN</t>
  </si>
  <si>
    <t>CARLOS ENRIQUE DIAZ WARDEN</t>
  </si>
  <si>
    <t>RAFAEL ALBERTO CRUZ HERNANDEZ</t>
  </si>
  <si>
    <t>ANIBAL DE JESUS PIMENTEL OGANDO</t>
  </si>
  <si>
    <t>ZULEICA ALTAGRACIA DOLONE GARCIA</t>
  </si>
  <si>
    <t>FELIX NOE SANCHEZ MOSQUEA</t>
  </si>
  <si>
    <t>MARCOS ANTONIO TRINIDAD</t>
  </si>
  <si>
    <t>AUXILIAR ALMACEN Y SUMINISTRO</t>
  </si>
  <si>
    <t>YOSIRA JIMENEZ</t>
  </si>
  <si>
    <t>CONSEJE</t>
  </si>
  <si>
    <t>JOAQUIN HERNANDEZ ROSARIO</t>
  </si>
  <si>
    <t>DARIO MERCADO PAULINO</t>
  </si>
  <si>
    <t>VIDAL RAMIREZ DE JESUS</t>
  </si>
  <si>
    <t>LISSETTE BIENVENIDA NUÑEZ MERCEDES</t>
  </si>
  <si>
    <t>BALBINA PAEZ CANDELARIO</t>
  </si>
  <si>
    <t>YOSELYN LOPEZ</t>
  </si>
  <si>
    <t>JENNY GISELLE MINIÑO TAVAREZ</t>
  </si>
  <si>
    <t>MARCOS ERNESTO FERNANDEZ FELIZ</t>
  </si>
  <si>
    <t>ANA RINA TEJADA GIL</t>
  </si>
  <si>
    <t>FEMEMINO</t>
  </si>
  <si>
    <t>SOLANGE DIPP CASTILLO</t>
  </si>
  <si>
    <t>YANIRA ANTONIA HERASME HERASME (LIC</t>
  </si>
  <si>
    <t>JUAN DE JESUS ALBERTO DE LOS SANTOS</t>
  </si>
  <si>
    <t>YHERANDY DALLANARA PEÑA CORDERO</t>
  </si>
  <si>
    <t>BARTOLOME ANASTACIO PEREZ JIMENEZ</t>
  </si>
  <si>
    <t>LEONEL ALMONTE ORTEGA</t>
  </si>
  <si>
    <t>MARTINA GENAO SANTOS</t>
  </si>
  <si>
    <t>RAMONA GIOVANNI PEGUERO LACHAPEL</t>
  </si>
  <si>
    <t>RICARDO PEÑA MESA</t>
  </si>
  <si>
    <t>LISBETH STEPHANY MENDEZ MERCEDES</t>
  </si>
  <si>
    <t>MELANIA CRUZ NUÑEZ</t>
  </si>
  <si>
    <t>ROSMERY PAMELA BARETT CUEVAS</t>
  </si>
  <si>
    <t>MARIA ISABEL DE LEON REYNOSO</t>
  </si>
  <si>
    <t>JONATHAN DE JESUS RIVAS RAMIREZ</t>
  </si>
  <si>
    <t>CARLOS MIGUEL PAREDES BROWN</t>
  </si>
  <si>
    <t>ANA LIDYA PEÑA SILAS</t>
  </si>
  <si>
    <t>ALEXANDER AQUINO VALERA</t>
  </si>
  <si>
    <t>YURILEKY FRIAS RAMOS</t>
  </si>
  <si>
    <t>LUCIANO ANTONIO ALVAREZ DIAZ</t>
  </si>
  <si>
    <t>MIRIAM MARGARITA GONZALEZ DE ROJAS</t>
  </si>
  <si>
    <t>CRISTINA EMPERATRIZ GARCIA VASQUEZ</t>
  </si>
  <si>
    <t>ESTELA GERALDO DE LOS SANTOS</t>
  </si>
  <si>
    <t>IRIS YAMILET MATEO ORTIZ</t>
  </si>
  <si>
    <t>JAVIER RAMON ENCARNACION SANCHEZ</t>
  </si>
  <si>
    <t>RANDY RODRIGUEZ</t>
  </si>
  <si>
    <t>RAQUEL YANIBEL DUARTE ROSARIO</t>
  </si>
  <si>
    <t>HANABELLE VAZQUEZ DEL ROSARIO</t>
  </si>
  <si>
    <t>JOAN MANUEL UBRI RODRIGUEZ</t>
  </si>
  <si>
    <t>ROSANNA DIANYSSI GOMEZ GOMEZ</t>
  </si>
  <si>
    <t>MARIA ARGENTINA GUZMAN ROSARIO</t>
  </si>
  <si>
    <t xml:space="preserve">SECRETARIA </t>
  </si>
  <si>
    <t>GENESIS JACQUELINE LIRIANO BETANCE</t>
  </si>
  <si>
    <t xml:space="preserve">AUXILIAR ADMINISTRATIVO </t>
  </si>
  <si>
    <t>Empleado (2.87%)</t>
  </si>
  <si>
    <t>OFICINA TERRITORIAL DE EMPLEO SAN PEDRO DE MACORIS</t>
  </si>
  <si>
    <t>YERIZA TUSEN POLANCO</t>
  </si>
  <si>
    <t>ANDREINA BAEZ INFANTE</t>
  </si>
  <si>
    <t>VIRGINIA VARGAS BERBERE</t>
  </si>
  <si>
    <t>JACKELINE VASQUEZ CASTILLO</t>
  </si>
  <si>
    <t>ANDRES LUCIANO</t>
  </si>
  <si>
    <t>DARKY ROSANDA DIAZ</t>
  </si>
  <si>
    <t>CLARIBEL ALMANZAR PEREZ</t>
  </si>
  <si>
    <t>FRANKLIN ESTEBAN ROSARIO RODRIGUEZ</t>
  </si>
  <si>
    <t>RIOMAR GARCIA CABRERA</t>
  </si>
  <si>
    <t>GLORIA ESTHEL MENDEZ MENDEZ</t>
  </si>
  <si>
    <t>JULIO ERNESTO RAMIREZ LORENZO</t>
  </si>
  <si>
    <t>ANA LEIDY RAMIREZ VALDEZ</t>
  </si>
  <si>
    <t>YRENI ROSSALI VALENZUELA ALCANTARA</t>
  </si>
  <si>
    <t>ISMAILYN MEJIA ENCARNACION</t>
  </si>
  <si>
    <t>MARISOL MARTINEZ AVILA</t>
  </si>
  <si>
    <t>ANA JOSEFA RINCON</t>
  </si>
  <si>
    <t>NAPOLEON SOSA VILLA</t>
  </si>
  <si>
    <t>FRANKLIN CONTRERAS VALENZUELA</t>
  </si>
  <si>
    <t>MARIA ALTAGRACIA MACEO SANTOS</t>
  </si>
  <si>
    <t>PAMELA TATIANA MONTERO MONTERO</t>
  </si>
  <si>
    <t>OFICINA TERRITORIAL DE EMPLEO LA VEGA</t>
  </si>
  <si>
    <t>OGILDA CRISTINA SOSA PEÑA</t>
  </si>
  <si>
    <t>EDUARDO ENCARNACION ENCARNACION</t>
  </si>
  <si>
    <t>JOSE ARMANDO NUÑEZ FERREIRA</t>
  </si>
  <si>
    <t>FABIO MIGUEL AYBAR CEBALLOS</t>
  </si>
  <si>
    <t>FRANCISCO HERNANDEZ ACOSTA</t>
  </si>
  <si>
    <t>NANCY VALERA VALERA</t>
  </si>
  <si>
    <t>DIANA ESMERALDA GUERRERO ARIAS</t>
  </si>
  <si>
    <t>ALEXANDER DE JESUS PERALTA HENRIQUEZ</t>
  </si>
  <si>
    <t>JOSE DOLORES ENRIQUEZ BAEZ</t>
  </si>
  <si>
    <t>LILI YOLANDA SANTOS DIAZ</t>
  </si>
  <si>
    <t>REPRESENTACION LOCAL DE TRABAJO DE SANTO DOMINGO</t>
  </si>
  <si>
    <t>MIGUEL BENTURA GOMEZ SEGURA</t>
  </si>
  <si>
    <t>WADY JULIO CUEVAS EVANGELISTA</t>
  </si>
  <si>
    <t xml:space="preserve">   (4*) Deducción directa declaración TSS del SUIRPLUS por registro de dependientes adicionales al SDSS. RD$1512.45 por cada dependiente adicional registrado.</t>
  </si>
  <si>
    <t>AUXILIAR DE EMPLEO</t>
  </si>
  <si>
    <t>RAMON ANTONIO CRUZ TAVERAS</t>
  </si>
  <si>
    <t>RUBEN ALMONTE ALMANZAR</t>
  </si>
  <si>
    <t>ERGUELINA GONZALEZ DE PEGUERO</t>
  </si>
  <si>
    <t>AUXILILIAR ADMINISTRATIVO 1</t>
  </si>
  <si>
    <t xml:space="preserve">AUXILIAR ALMACEN </t>
  </si>
  <si>
    <t>SULEIDY DE LA ROSA DIAZ</t>
  </si>
  <si>
    <t>EDGAR STIVEN MENA CUELLO</t>
  </si>
  <si>
    <r>
      <t xml:space="preserve">Nómina de Sueldos: </t>
    </r>
    <r>
      <rPr>
        <u/>
        <sz val="20"/>
        <rFont val="Bell MT"/>
        <family val="1"/>
      </rPr>
      <t>Empleados Fijos</t>
    </r>
  </si>
  <si>
    <r>
      <t>Correspondiente al mes de Noviembre</t>
    </r>
    <r>
      <rPr>
        <sz val="20"/>
        <color theme="1" tint="4.9989318521683403E-2"/>
        <rFont val="Bell MT"/>
        <family val="1"/>
      </rPr>
      <t xml:space="preserve"> del año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</si>
</sst>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0.0"/>
  </numFmts>
  <fonts count="4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3"/>
      <name val="Arial"/>
      <family val="2"/>
    </font>
    <font>
      <sz val="13"/>
      <name val="Arial"/>
      <family val="2"/>
    </font>
    <font>
      <b/>
      <sz val="12"/>
      <color theme="1"/>
      <name val="Book Antiqua"/>
      <family val="1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0"/>
      <name val="Arial"/>
      <family val="2"/>
    </font>
    <font>
      <sz val="16"/>
      <color theme="1"/>
      <name val="Book Antiqua"/>
      <family val="1"/>
    </font>
    <font>
      <sz val="11"/>
      <color theme="1"/>
      <name val="Century Gothic"/>
      <family val="2"/>
    </font>
    <font>
      <sz val="12"/>
      <color theme="1"/>
      <name val="Calibri"/>
      <family val="2"/>
      <scheme val="minor"/>
    </font>
    <font>
      <sz val="20"/>
      <name val="Bell MT"/>
      <family val="1"/>
    </font>
    <font>
      <u/>
      <sz val="20"/>
      <name val="Bell MT"/>
      <family val="1"/>
    </font>
    <font>
      <sz val="11"/>
      <name val="Calibri"/>
      <family val="2"/>
      <scheme val="minor"/>
    </font>
    <font>
      <sz val="20"/>
      <color theme="1" tint="4.9989318521683403E-2"/>
      <name val="Bell MT"/>
      <family val="1"/>
    </font>
    <font>
      <b/>
      <sz val="11"/>
      <name val="Arial"/>
      <family val="2"/>
    </font>
    <font>
      <sz val="12"/>
      <name val="Segoe UI Historic"/>
      <family val="2"/>
    </font>
    <font>
      <sz val="12"/>
      <color theme="1"/>
      <name val="Segoe UI Historic"/>
      <family val="2"/>
    </font>
    <font>
      <sz val="16"/>
      <name val="Arial"/>
      <family val="2"/>
    </font>
    <font>
      <sz val="16"/>
      <color theme="1"/>
      <name val="Arial"/>
      <family val="2"/>
    </font>
    <font>
      <b/>
      <sz val="16"/>
      <color theme="1"/>
      <name val="Arial"/>
      <family val="2"/>
    </font>
    <font>
      <sz val="11"/>
      <name val="Century Gothic"/>
      <family val="2"/>
    </font>
    <font>
      <b/>
      <sz val="11"/>
      <color theme="1"/>
      <name val="Century Gothic"/>
      <family val="2"/>
    </font>
    <font>
      <b/>
      <sz val="12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5999938962981048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183">
    <xf numFmtId="0" fontId="0" fillId="0" borderId="0" xfId="0"/>
    <xf numFmtId="0" fontId="0" fillId="0" borderId="0" xfId="0" applyAlignment="1">
      <alignment horizontal="center" vertical="center"/>
    </xf>
    <xf numFmtId="0" fontId="18" fillId="33" borderId="0" xfId="0" applyFont="1" applyFill="1" applyAlignment="1">
      <alignment vertical="center"/>
    </xf>
    <xf numFmtId="0" fontId="18" fillId="33" borderId="15" xfId="0" applyFont="1" applyFill="1" applyBorder="1" applyAlignment="1">
      <alignment vertical="center"/>
    </xf>
    <xf numFmtId="0" fontId="19" fillId="33" borderId="16" xfId="0" applyFont="1" applyFill="1" applyBorder="1" applyAlignment="1">
      <alignment horizontal="center" vertical="center"/>
    </xf>
    <xf numFmtId="0" fontId="19" fillId="33" borderId="16" xfId="0" applyFont="1" applyFill="1" applyBorder="1" applyAlignment="1">
      <alignment vertical="center"/>
    </xf>
    <xf numFmtId="4" fontId="19" fillId="33" borderId="16" xfId="0" applyNumberFormat="1" applyFont="1" applyFill="1" applyBorder="1" applyAlignment="1">
      <alignment vertical="center"/>
    </xf>
    <xf numFmtId="0" fontId="19" fillId="33" borderId="0" xfId="0" applyFont="1" applyFill="1" applyBorder="1" applyAlignment="1">
      <alignment vertical="center"/>
    </xf>
    <xf numFmtId="0" fontId="19" fillId="33" borderId="18" xfId="0" applyFont="1" applyFill="1" applyBorder="1" applyAlignment="1">
      <alignment vertical="center"/>
    </xf>
    <xf numFmtId="0" fontId="19" fillId="33" borderId="0" xfId="0" applyFont="1" applyFill="1" applyBorder="1" applyAlignment="1">
      <alignment horizontal="center" vertical="center"/>
    </xf>
    <xf numFmtId="4" fontId="19" fillId="33" borderId="0" xfId="0" applyNumberFormat="1" applyFont="1" applyFill="1" applyBorder="1" applyAlignment="1">
      <alignment vertical="center"/>
    </xf>
    <xf numFmtId="0" fontId="0" fillId="33" borderId="11" xfId="0" applyFill="1" applyBorder="1" applyAlignment="1">
      <alignment vertical="center"/>
    </xf>
    <xf numFmtId="0" fontId="0" fillId="33" borderId="14" xfId="0" applyFill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0" borderId="0" xfId="0" applyAlignment="1">
      <alignment horizontal="center"/>
    </xf>
    <xf numFmtId="0" fontId="18" fillId="33" borderId="0" xfId="0" applyFont="1" applyFill="1" applyAlignment="1">
      <alignment horizontal="center" vertical="center"/>
    </xf>
    <xf numFmtId="0" fontId="0" fillId="33" borderId="14" xfId="0" applyFill="1" applyBorder="1" applyAlignment="1">
      <alignment horizontal="center" vertical="center"/>
    </xf>
    <xf numFmtId="0" fontId="0" fillId="0" borderId="16" xfId="0" applyBorder="1"/>
    <xf numFmtId="0" fontId="0" fillId="0" borderId="14" xfId="0" applyBorder="1" applyAlignment="1">
      <alignment horizontal="center" vertical="center"/>
    </xf>
    <xf numFmtId="0" fontId="0" fillId="0" borderId="20" xfId="0" applyBorder="1"/>
    <xf numFmtId="0" fontId="0" fillId="0" borderId="17" xfId="0" applyBorder="1"/>
    <xf numFmtId="0" fontId="20" fillId="0" borderId="18" xfId="0" applyFont="1" applyBorder="1" applyAlignment="1">
      <alignment vertical="top"/>
    </xf>
    <xf numFmtId="0" fontId="0" fillId="0" borderId="19" xfId="0" applyBorder="1"/>
    <xf numFmtId="0" fontId="0" fillId="0" borderId="16" xfId="0" applyBorder="1" applyAlignment="1">
      <alignment horizontal="center" vertical="center"/>
    </xf>
    <xf numFmtId="0" fontId="20" fillId="0" borderId="15" xfId="0" applyFont="1" applyBorder="1" applyAlignment="1">
      <alignment vertical="top"/>
    </xf>
    <xf numFmtId="0" fontId="22" fillId="0" borderId="16" xfId="0" applyFont="1" applyBorder="1" applyAlignment="1">
      <alignment horizontal="center" vertical="center"/>
    </xf>
    <xf numFmtId="43" fontId="19" fillId="33" borderId="16" xfId="42" applyFont="1" applyFill="1" applyBorder="1" applyAlignment="1">
      <alignment vertical="center"/>
    </xf>
    <xf numFmtId="43" fontId="19" fillId="33" borderId="0" xfId="42" applyFont="1" applyFill="1" applyBorder="1" applyAlignment="1">
      <alignment vertical="center"/>
    </xf>
    <xf numFmtId="164" fontId="18" fillId="33" borderId="0" xfId="0" applyNumberFormat="1" applyFont="1" applyFill="1" applyAlignment="1">
      <alignment vertical="center"/>
    </xf>
    <xf numFmtId="4" fontId="14" fillId="0" borderId="16" xfId="0" applyNumberFormat="1" applyFont="1" applyBorder="1"/>
    <xf numFmtId="43" fontId="14" fillId="0" borderId="16" xfId="0" applyNumberFormat="1" applyFont="1" applyBorder="1"/>
    <xf numFmtId="43" fontId="19" fillId="33" borderId="0" xfId="42" applyFont="1" applyFill="1" applyBorder="1" applyAlignment="1">
      <alignment horizontal="center" vertical="center"/>
    </xf>
    <xf numFmtId="0" fontId="0" fillId="33" borderId="16" xfId="0" applyFill="1" applyBorder="1" applyAlignment="1">
      <alignment horizontal="center" vertical="center"/>
    </xf>
    <xf numFmtId="0" fontId="0" fillId="33" borderId="0" xfId="0" applyFill="1" applyBorder="1" applyAlignment="1">
      <alignment horizontal="center" vertical="center"/>
    </xf>
    <xf numFmtId="0" fontId="0" fillId="33" borderId="16" xfId="0" applyFill="1" applyBorder="1"/>
    <xf numFmtId="0" fontId="0" fillId="33" borderId="0" xfId="0" applyFill="1" applyBorder="1"/>
    <xf numFmtId="0" fontId="0" fillId="33" borderId="21" xfId="0" applyFill="1" applyBorder="1"/>
    <xf numFmtId="0" fontId="0" fillId="33" borderId="0" xfId="0" applyFill="1"/>
    <xf numFmtId="49" fontId="25" fillId="33" borderId="0" xfId="0" applyNumberFormat="1" applyFont="1" applyFill="1" applyBorder="1" applyAlignment="1">
      <alignment horizontal="center" vertical="center"/>
    </xf>
    <xf numFmtId="0" fontId="25" fillId="33" borderId="0" xfId="0" applyFont="1" applyFill="1" applyAlignment="1">
      <alignment vertical="center"/>
    </xf>
    <xf numFmtId="49" fontId="18" fillId="33" borderId="0" xfId="0" applyNumberFormat="1" applyFont="1" applyFill="1" applyAlignment="1">
      <alignment horizontal="center" vertical="center"/>
    </xf>
    <xf numFmtId="49" fontId="16" fillId="33" borderId="0" xfId="0" applyNumberFormat="1" applyFont="1" applyFill="1" applyAlignment="1">
      <alignment horizontal="center" vertical="center"/>
    </xf>
    <xf numFmtId="4" fontId="0" fillId="0" borderId="0" xfId="0" applyNumberFormat="1"/>
    <xf numFmtId="0" fontId="0" fillId="33" borderId="21" xfId="0" applyFill="1" applyBorder="1" applyAlignment="1">
      <alignment horizontal="left"/>
    </xf>
    <xf numFmtId="4" fontId="0" fillId="33" borderId="21" xfId="0" applyNumberFormat="1" applyFill="1" applyBorder="1" applyAlignment="1"/>
    <xf numFmtId="4" fontId="0" fillId="33" borderId="21" xfId="0" applyNumberFormat="1" applyFill="1" applyBorder="1" applyAlignment="1">
      <alignment vertical="center"/>
    </xf>
    <xf numFmtId="43" fontId="0" fillId="33" borderId="21" xfId="42" applyFont="1" applyFill="1" applyBorder="1" applyAlignment="1"/>
    <xf numFmtId="43" fontId="0" fillId="33" borderId="21" xfId="42" applyFont="1" applyFill="1" applyBorder="1" applyAlignment="1">
      <alignment vertical="center"/>
    </xf>
    <xf numFmtId="49" fontId="0" fillId="33" borderId="21" xfId="0" applyNumberFormat="1" applyFill="1" applyBorder="1" applyAlignment="1">
      <alignment horizontal="right" vertical="center"/>
    </xf>
    <xf numFmtId="4" fontId="0" fillId="33" borderId="21" xfId="0" applyNumberFormat="1" applyFill="1" applyBorder="1" applyAlignment="1">
      <alignment horizontal="right"/>
    </xf>
    <xf numFmtId="4" fontId="0" fillId="33" borderId="21" xfId="0" applyNumberFormat="1" applyFill="1" applyBorder="1" applyAlignment="1">
      <alignment horizontal="right" vertical="center"/>
    </xf>
    <xf numFmtId="43" fontId="0" fillId="33" borderId="21" xfId="42" applyFont="1" applyFill="1" applyBorder="1" applyAlignment="1">
      <alignment horizontal="right" vertical="center"/>
    </xf>
    <xf numFmtId="0" fontId="0" fillId="33" borderId="21" xfId="0" applyNumberFormat="1" applyFill="1" applyBorder="1"/>
    <xf numFmtId="0" fontId="0" fillId="33" borderId="21" xfId="42" applyNumberFormat="1" applyFont="1" applyFill="1" applyBorder="1"/>
    <xf numFmtId="0" fontId="0" fillId="33" borderId="21" xfId="42" applyNumberFormat="1" applyFont="1" applyFill="1" applyBorder="1" applyAlignment="1">
      <alignment horizontal="left" vertical="top"/>
    </xf>
    <xf numFmtId="0" fontId="25" fillId="33" borderId="21" xfId="0" applyFont="1" applyFill="1" applyBorder="1" applyAlignment="1">
      <alignment horizontal="left" vertical="center" wrapText="1"/>
    </xf>
    <xf numFmtId="0" fontId="25" fillId="33" borderId="21" xfId="0" applyFont="1" applyFill="1" applyBorder="1" applyAlignment="1">
      <alignment horizontal="left" vertical="center"/>
    </xf>
    <xf numFmtId="4" fontId="25" fillId="33" borderId="21" xfId="0" applyNumberFormat="1" applyFont="1" applyFill="1" applyBorder="1" applyAlignment="1">
      <alignment horizontal="right" vertical="center"/>
    </xf>
    <xf numFmtId="4" fontId="25" fillId="33" borderId="21" xfId="0" applyNumberFormat="1" applyFont="1" applyFill="1" applyBorder="1" applyAlignment="1">
      <alignment horizontal="center" vertical="center"/>
    </xf>
    <xf numFmtId="0" fontId="0" fillId="34" borderId="0" xfId="0" applyFill="1"/>
    <xf numFmtId="43" fontId="0" fillId="33" borderId="14" xfId="42" applyFont="1" applyFill="1" applyBorder="1" applyAlignment="1">
      <alignment horizontal="center" vertical="center"/>
    </xf>
    <xf numFmtId="43" fontId="18" fillId="33" borderId="0" xfId="42" applyFont="1" applyFill="1" applyBorder="1" applyAlignment="1">
      <alignment horizontal="center" vertical="center"/>
    </xf>
    <xf numFmtId="43" fontId="18" fillId="33" borderId="0" xfId="42" applyFont="1" applyFill="1" applyBorder="1" applyAlignment="1">
      <alignment vertical="center"/>
    </xf>
    <xf numFmtId="4" fontId="18" fillId="33" borderId="0" xfId="0" applyNumberFormat="1" applyFont="1" applyFill="1" applyBorder="1" applyAlignment="1">
      <alignment vertical="center"/>
    </xf>
    <xf numFmtId="0" fontId="0" fillId="33" borderId="21" xfId="0" applyFill="1" applyBorder="1" applyAlignment="1"/>
    <xf numFmtId="0" fontId="0" fillId="33" borderId="21" xfId="0" applyFill="1" applyBorder="1" applyAlignment="1">
      <alignment horizontal="right"/>
    </xf>
    <xf numFmtId="4" fontId="0" fillId="33" borderId="21" xfId="0" applyNumberFormat="1" applyFont="1" applyFill="1" applyBorder="1" applyAlignment="1"/>
    <xf numFmtId="4" fontId="29" fillId="33" borderId="21" xfId="0" applyNumberFormat="1" applyFont="1" applyFill="1" applyBorder="1" applyAlignment="1">
      <alignment horizontal="right"/>
    </xf>
    <xf numFmtId="4" fontId="0" fillId="33" borderId="13" xfId="0" applyNumberFormat="1" applyFill="1" applyBorder="1" applyAlignment="1">
      <alignment horizontal="right"/>
    </xf>
    <xf numFmtId="4" fontId="0" fillId="33" borderId="21" xfId="0" applyNumberFormat="1" applyFont="1" applyFill="1" applyBorder="1" applyAlignment="1">
      <alignment horizontal="right"/>
    </xf>
    <xf numFmtId="43" fontId="0" fillId="33" borderId="0" xfId="42" applyFont="1" applyFill="1"/>
    <xf numFmtId="0" fontId="0" fillId="33" borderId="21" xfId="0" applyFont="1" applyFill="1" applyBorder="1" applyAlignment="1">
      <alignment horizontal="center" vertical="center"/>
    </xf>
    <xf numFmtId="0" fontId="0" fillId="33" borderId="21" xfId="0" applyNumberFormat="1" applyFill="1" applyBorder="1" applyAlignment="1">
      <alignment horizontal="left"/>
    </xf>
    <xf numFmtId="0" fontId="0" fillId="33" borderId="21" xfId="0" applyFont="1" applyFill="1" applyBorder="1"/>
    <xf numFmtId="0" fontId="0" fillId="33" borderId="21" xfId="0" applyFont="1" applyFill="1" applyBorder="1" applyAlignment="1">
      <alignment horizontal="left"/>
    </xf>
    <xf numFmtId="4" fontId="0" fillId="33" borderId="21" xfId="0" applyNumberFormat="1" applyFont="1" applyFill="1" applyBorder="1" applyAlignment="1">
      <alignment vertical="center"/>
    </xf>
    <xf numFmtId="0" fontId="26" fillId="33" borderId="0" xfId="0" applyFont="1" applyFill="1"/>
    <xf numFmtId="0" fontId="29" fillId="33" borderId="21" xfId="0" applyFont="1" applyFill="1" applyBorder="1"/>
    <xf numFmtId="0" fontId="29" fillId="33" borderId="21" xfId="0" applyFont="1" applyFill="1" applyBorder="1" applyAlignment="1">
      <alignment horizontal="left"/>
    </xf>
    <xf numFmtId="4" fontId="29" fillId="33" borderId="21" xfId="0" applyNumberFormat="1" applyFont="1" applyFill="1" applyBorder="1" applyAlignment="1"/>
    <xf numFmtId="43" fontId="29" fillId="33" borderId="21" xfId="42" applyFont="1" applyFill="1" applyBorder="1" applyAlignment="1">
      <alignment vertical="center"/>
    </xf>
    <xf numFmtId="4" fontId="29" fillId="33" borderId="21" xfId="0" applyNumberFormat="1" applyFont="1" applyFill="1" applyBorder="1" applyAlignment="1">
      <alignment vertical="center"/>
    </xf>
    <xf numFmtId="0" fontId="0" fillId="33" borderId="12" xfId="0" applyFill="1" applyBorder="1"/>
    <xf numFmtId="0" fontId="0" fillId="33" borderId="0" xfId="0" applyFill="1" applyAlignment="1">
      <alignment vertical="center" wrapText="1"/>
    </xf>
    <xf numFmtId="43" fontId="29" fillId="33" borderId="21" xfId="42" applyFont="1" applyFill="1" applyBorder="1" applyAlignment="1">
      <alignment horizontal="right" vertical="center"/>
    </xf>
    <xf numFmtId="4" fontId="29" fillId="33" borderId="21" xfId="0" applyNumberFormat="1" applyFont="1" applyFill="1" applyBorder="1" applyAlignment="1">
      <alignment horizontal="right" vertical="center"/>
    </xf>
    <xf numFmtId="49" fontId="29" fillId="33" borderId="21" xfId="0" applyNumberFormat="1" applyFont="1" applyFill="1" applyBorder="1" applyAlignment="1">
      <alignment horizontal="right" vertical="center"/>
    </xf>
    <xf numFmtId="0" fontId="29" fillId="33" borderId="0" xfId="0" applyFont="1" applyFill="1"/>
    <xf numFmtId="0" fontId="0" fillId="33" borderId="0" xfId="0" applyFont="1" applyFill="1"/>
    <xf numFmtId="4" fontId="0" fillId="33" borderId="21" xfId="0" applyNumberFormat="1" applyFont="1" applyFill="1" applyBorder="1" applyAlignment="1">
      <alignment horizontal="right" vertical="center"/>
    </xf>
    <xf numFmtId="0" fontId="0" fillId="33" borderId="12" xfId="0" applyFont="1" applyFill="1" applyBorder="1"/>
    <xf numFmtId="0" fontId="0" fillId="33" borderId="10" xfId="0" applyFill="1" applyBorder="1"/>
    <xf numFmtId="0" fontId="0" fillId="33" borderId="13" xfId="0" applyFill="1" applyBorder="1"/>
    <xf numFmtId="43" fontId="0" fillId="33" borderId="13" xfId="42" applyFont="1" applyFill="1" applyBorder="1" applyAlignment="1">
      <alignment horizontal="right" vertical="center"/>
    </xf>
    <xf numFmtId="4" fontId="0" fillId="33" borderId="13" xfId="0" applyNumberFormat="1" applyFill="1" applyBorder="1" applyAlignment="1">
      <alignment horizontal="right" vertical="center"/>
    </xf>
    <xf numFmtId="4" fontId="0" fillId="33" borderId="13" xfId="0" applyNumberFormat="1" applyFill="1" applyBorder="1" applyAlignment="1">
      <alignment vertical="center"/>
    </xf>
    <xf numFmtId="0" fontId="0" fillId="33" borderId="13" xfId="0" applyFont="1" applyFill="1" applyBorder="1"/>
    <xf numFmtId="0" fontId="0" fillId="33" borderId="13" xfId="0" applyFill="1" applyBorder="1" applyAlignment="1">
      <alignment horizontal="left"/>
    </xf>
    <xf numFmtId="49" fontId="0" fillId="33" borderId="13" xfId="0" applyNumberFormat="1" applyFill="1" applyBorder="1" applyAlignment="1">
      <alignment horizontal="right" vertical="center"/>
    </xf>
    <xf numFmtId="0" fontId="0" fillId="33" borderId="22" xfId="0" applyFill="1" applyBorder="1"/>
    <xf numFmtId="0" fontId="0" fillId="33" borderId="22" xfId="0" applyFill="1" applyBorder="1" applyAlignment="1">
      <alignment horizontal="left"/>
    </xf>
    <xf numFmtId="4" fontId="0" fillId="33" borderId="22" xfId="0" applyNumberFormat="1" applyFill="1" applyBorder="1" applyAlignment="1"/>
    <xf numFmtId="43" fontId="0" fillId="33" borderId="22" xfId="42" applyFont="1" applyFill="1" applyBorder="1" applyAlignment="1">
      <alignment vertical="center"/>
    </xf>
    <xf numFmtId="4" fontId="0" fillId="33" borderId="22" xfId="0" applyNumberFormat="1" applyFill="1" applyBorder="1" applyAlignment="1">
      <alignment vertical="center"/>
    </xf>
    <xf numFmtId="49" fontId="0" fillId="33" borderId="22" xfId="0" applyNumberFormat="1" applyFill="1" applyBorder="1" applyAlignment="1">
      <alignment horizontal="right" vertical="center"/>
    </xf>
    <xf numFmtId="0" fontId="0" fillId="33" borderId="21" xfId="0" applyFont="1" applyFill="1" applyBorder="1" applyAlignment="1"/>
    <xf numFmtId="0" fontId="29" fillId="33" borderId="21" xfId="0" applyFont="1" applyFill="1" applyBorder="1" applyAlignment="1"/>
    <xf numFmtId="43" fontId="0" fillId="33" borderId="21" xfId="42" applyFont="1" applyFill="1" applyBorder="1" applyAlignment="1">
      <alignment horizontal="right"/>
    </xf>
    <xf numFmtId="0" fontId="0" fillId="33" borderId="21" xfId="0" applyFont="1" applyFill="1" applyBorder="1" applyAlignment="1">
      <alignment horizontal="right"/>
    </xf>
    <xf numFmtId="0" fontId="0" fillId="33" borderId="13" xfId="0" applyFill="1" applyBorder="1" applyAlignment="1">
      <alignment horizontal="right"/>
    </xf>
    <xf numFmtId="0" fontId="0" fillId="33" borderId="22" xfId="0" applyFill="1" applyBorder="1" applyAlignment="1"/>
    <xf numFmtId="43" fontId="14" fillId="33" borderId="16" xfId="0" applyNumberFormat="1" applyFont="1" applyFill="1" applyBorder="1"/>
    <xf numFmtId="43" fontId="29" fillId="33" borderId="21" xfId="42" applyFont="1" applyFill="1" applyBorder="1" applyAlignment="1"/>
    <xf numFmtId="43" fontId="25" fillId="33" borderId="21" xfId="42" applyFont="1" applyFill="1" applyBorder="1" applyAlignment="1">
      <alignment horizontal="right" vertical="center"/>
    </xf>
    <xf numFmtId="43" fontId="29" fillId="33" borderId="21" xfId="42" applyFont="1" applyFill="1" applyBorder="1" applyAlignment="1">
      <alignment horizontal="right"/>
    </xf>
    <xf numFmtId="43" fontId="0" fillId="33" borderId="13" xfId="42" applyFont="1" applyFill="1" applyBorder="1" applyAlignment="1">
      <alignment horizontal="right"/>
    </xf>
    <xf numFmtId="43" fontId="0" fillId="33" borderId="22" xfId="42" applyFont="1" applyFill="1" applyBorder="1" applyAlignment="1"/>
    <xf numFmtId="43" fontId="0" fillId="33" borderId="16" xfId="42" applyFont="1" applyFill="1" applyBorder="1" applyAlignment="1">
      <alignment horizontal="center" vertical="center"/>
    </xf>
    <xf numFmtId="43" fontId="0" fillId="33" borderId="0" xfId="42" applyFont="1" applyFill="1" applyBorder="1" applyAlignment="1">
      <alignment horizontal="center" vertical="center"/>
    </xf>
    <xf numFmtId="43" fontId="0" fillId="33" borderId="0" xfId="0" applyNumberFormat="1" applyFill="1" applyBorder="1" applyAlignment="1">
      <alignment horizontal="center" vertical="center"/>
    </xf>
    <xf numFmtId="43" fontId="0" fillId="33" borderId="16" xfId="0" applyNumberFormat="1" applyFill="1" applyBorder="1"/>
    <xf numFmtId="0" fontId="0" fillId="33" borderId="21" xfId="0" applyFill="1" applyBorder="1" applyAlignment="1">
      <alignment horizontal="center" vertical="center"/>
    </xf>
    <xf numFmtId="0" fontId="0" fillId="33" borderId="21" xfId="42" applyNumberFormat="1" applyFont="1" applyFill="1" applyBorder="1" applyAlignment="1">
      <alignment horizontal="center" vertical="center"/>
    </xf>
    <xf numFmtId="0" fontId="29" fillId="33" borderId="21" xfId="0" applyFont="1" applyFill="1" applyBorder="1" applyAlignment="1">
      <alignment horizontal="center" vertical="center"/>
    </xf>
    <xf numFmtId="0" fontId="25" fillId="33" borderId="21" xfId="0" applyFont="1" applyFill="1" applyBorder="1" applyAlignment="1">
      <alignment horizontal="center" vertical="center" wrapText="1"/>
    </xf>
    <xf numFmtId="0" fontId="0" fillId="33" borderId="13" xfId="0" applyFill="1" applyBorder="1" applyAlignment="1">
      <alignment horizontal="center" vertical="center"/>
    </xf>
    <xf numFmtId="0" fontId="0" fillId="33" borderId="22" xfId="0" applyFill="1" applyBorder="1" applyAlignment="1">
      <alignment horizontal="center" vertical="center"/>
    </xf>
    <xf numFmtId="0" fontId="0" fillId="33" borderId="22" xfId="0" applyFont="1" applyFill="1" applyBorder="1" applyAlignment="1">
      <alignment horizontal="center" vertical="center"/>
    </xf>
    <xf numFmtId="0" fontId="0" fillId="33" borderId="22" xfId="0" applyNumberFormat="1" applyFill="1" applyBorder="1" applyAlignment="1">
      <alignment horizontal="left"/>
    </xf>
    <xf numFmtId="0" fontId="18" fillId="35" borderId="21" xfId="0" applyFont="1" applyFill="1" applyBorder="1" applyAlignment="1">
      <alignment horizontal="center" vertical="center" wrapText="1"/>
    </xf>
    <xf numFmtId="0" fontId="32" fillId="33" borderId="0" xfId="0" applyFont="1" applyFill="1" applyAlignment="1">
      <alignment vertical="center"/>
    </xf>
    <xf numFmtId="0" fontId="32" fillId="33" borderId="0" xfId="0" applyFont="1" applyFill="1" applyAlignment="1">
      <alignment horizontal="center" vertical="center"/>
    </xf>
    <xf numFmtId="43" fontId="33" fillId="0" borderId="0" xfId="42" applyFont="1" applyBorder="1" applyAlignment="1">
      <alignment horizontal="center" vertical="center"/>
    </xf>
    <xf numFmtId="43" fontId="32" fillId="33" borderId="0" xfId="42" applyFont="1" applyFill="1" applyBorder="1" applyAlignment="1">
      <alignment horizontal="center" vertical="center"/>
    </xf>
    <xf numFmtId="4" fontId="32" fillId="33" borderId="0" xfId="0" applyNumberFormat="1" applyFont="1" applyFill="1" applyAlignment="1">
      <alignment horizontal="right" vertical="center"/>
    </xf>
    <xf numFmtId="0" fontId="33" fillId="0" borderId="0" xfId="0" applyFont="1" applyAlignment="1">
      <alignment vertical="center" wrapText="1"/>
    </xf>
    <xf numFmtId="0" fontId="25" fillId="0" borderId="0" xfId="0" applyFont="1" applyAlignment="1">
      <alignment wrapText="1"/>
    </xf>
    <xf numFmtId="0" fontId="25" fillId="0" borderId="0" xfId="0" applyFont="1"/>
    <xf numFmtId="0" fontId="19" fillId="33" borderId="0" xfId="0" applyFont="1" applyFill="1" applyAlignment="1">
      <alignment vertical="center"/>
    </xf>
    <xf numFmtId="0" fontId="0" fillId="33" borderId="0" xfId="0" applyFill="1" applyAlignment="1">
      <alignment horizontal="center" vertical="center"/>
    </xf>
    <xf numFmtId="0" fontId="19" fillId="33" borderId="0" xfId="0" applyFont="1" applyFill="1" applyAlignment="1">
      <alignment horizontal="center" vertical="center"/>
    </xf>
    <xf numFmtId="43" fontId="19" fillId="33" borderId="0" xfId="0" applyNumberFormat="1" applyFont="1" applyFill="1" applyAlignment="1">
      <alignment horizontal="center" vertical="center"/>
    </xf>
    <xf numFmtId="4" fontId="19" fillId="33" borderId="0" xfId="0" applyNumberFormat="1" applyFont="1" applyFill="1" applyAlignment="1">
      <alignment vertical="center"/>
    </xf>
    <xf numFmtId="4" fontId="19" fillId="33" borderId="0" xfId="0" applyNumberFormat="1" applyFont="1" applyFill="1" applyAlignment="1">
      <alignment horizontal="right" vertical="center"/>
    </xf>
    <xf numFmtId="0" fontId="25" fillId="0" borderId="0" xfId="0" applyFont="1" applyAlignment="1">
      <alignment vertical="center"/>
    </xf>
    <xf numFmtId="0" fontId="34" fillId="33" borderId="0" xfId="0" applyFont="1" applyFill="1" applyAlignment="1">
      <alignment horizontal="center" vertical="center"/>
    </xf>
    <xf numFmtId="0" fontId="34" fillId="33" borderId="0" xfId="0" applyFont="1" applyFill="1" applyAlignment="1">
      <alignment vertical="center"/>
    </xf>
    <xf numFmtId="43" fontId="35" fillId="0" borderId="0" xfId="42" applyFont="1" applyBorder="1" applyAlignment="1">
      <alignment horizontal="center" vertical="center"/>
    </xf>
    <xf numFmtId="43" fontId="34" fillId="33" borderId="0" xfId="42" applyFont="1" applyFill="1" applyBorder="1" applyAlignment="1">
      <alignment horizontal="center" vertical="center"/>
    </xf>
    <xf numFmtId="4" fontId="34" fillId="33" borderId="0" xfId="0" applyNumberFormat="1" applyFont="1" applyFill="1" applyAlignment="1">
      <alignment horizontal="right" vertical="center"/>
    </xf>
    <xf numFmtId="4" fontId="34" fillId="33" borderId="0" xfId="0" applyNumberFormat="1" applyFont="1" applyFill="1" applyAlignment="1">
      <alignment vertical="center"/>
    </xf>
    <xf numFmtId="0" fontId="35" fillId="0" borderId="0" xfId="0" applyFont="1" applyAlignment="1">
      <alignment horizontal="center" vertical="center"/>
    </xf>
    <xf numFmtId="0" fontId="36" fillId="0" borderId="0" xfId="0" applyFont="1" applyAlignment="1">
      <alignment horizontal="center" vertical="center"/>
    </xf>
    <xf numFmtId="4" fontId="19" fillId="33" borderId="0" xfId="0" applyNumberFormat="1" applyFont="1" applyFill="1" applyAlignment="1">
      <alignment horizontal="center" vertical="center"/>
    </xf>
    <xf numFmtId="0" fontId="24" fillId="0" borderId="0" xfId="0" applyFont="1" applyAlignment="1">
      <alignment vertical="center"/>
    </xf>
    <xf numFmtId="0" fontId="19" fillId="33" borderId="0" xfId="0" applyFont="1" applyFill="1" applyAlignment="1">
      <alignment horizontal="right" vertical="center"/>
    </xf>
    <xf numFmtId="0" fontId="25" fillId="0" borderId="0" xfId="0" applyFont="1" applyAlignment="1">
      <alignment vertical="center" wrapText="1"/>
    </xf>
    <xf numFmtId="0" fontId="0" fillId="33" borderId="0" xfId="0" applyFill="1" applyAlignment="1">
      <alignment vertical="center"/>
    </xf>
    <xf numFmtId="0" fontId="0" fillId="33" borderId="0" xfId="0" applyFill="1" applyAlignment="1">
      <alignment horizontal="right" vertical="center"/>
    </xf>
    <xf numFmtId="0" fontId="25" fillId="0" borderId="0" xfId="0" applyFont="1" applyAlignment="1">
      <alignment horizontal="center" vertical="center" wrapText="1"/>
    </xf>
    <xf numFmtId="0" fontId="25" fillId="0" borderId="0" xfId="0" applyFont="1" applyAlignment="1">
      <alignment horizontal="center" vertical="center"/>
    </xf>
    <xf numFmtId="0" fontId="38" fillId="33" borderId="0" xfId="0" applyFont="1" applyFill="1" applyAlignment="1">
      <alignment vertical="center"/>
    </xf>
    <xf numFmtId="4" fontId="23" fillId="33" borderId="0" xfId="0" applyNumberFormat="1" applyFont="1" applyFill="1" applyBorder="1" applyAlignment="1">
      <alignment horizontal="right" vertical="center"/>
    </xf>
    <xf numFmtId="0" fontId="25" fillId="0" borderId="0" xfId="0" applyFont="1" applyBorder="1" applyAlignment="1">
      <alignment horizontal="center" vertical="center" wrapText="1"/>
    </xf>
    <xf numFmtId="0" fontId="25" fillId="33" borderId="0" xfId="0" applyFont="1" applyFill="1" applyBorder="1" applyAlignment="1">
      <alignment vertical="center" wrapText="1"/>
    </xf>
    <xf numFmtId="0" fontId="37" fillId="33" borderId="0" xfId="0" applyFont="1" applyFill="1" applyBorder="1" applyAlignment="1">
      <alignment vertical="center"/>
    </xf>
    <xf numFmtId="0" fontId="25" fillId="0" borderId="0" xfId="0" applyFont="1" applyBorder="1" applyAlignment="1">
      <alignment horizontal="center" vertical="center"/>
    </xf>
    <xf numFmtId="0" fontId="38" fillId="33" borderId="0" xfId="0" applyFont="1" applyFill="1" applyBorder="1" applyAlignment="1">
      <alignment vertical="center"/>
    </xf>
    <xf numFmtId="4" fontId="0" fillId="0" borderId="0" xfId="0" applyNumberFormat="1" applyFont="1" applyBorder="1" applyAlignment="1">
      <alignment horizontal="left" vertical="center"/>
    </xf>
    <xf numFmtId="4" fontId="0" fillId="33" borderId="0" xfId="0" applyNumberFormat="1" applyFont="1" applyFill="1" applyBorder="1" applyAlignment="1">
      <alignment horizontal="left" vertical="center"/>
    </xf>
    <xf numFmtId="4" fontId="0" fillId="0" borderId="0" xfId="0" applyNumberFormat="1" applyBorder="1"/>
    <xf numFmtId="0" fontId="18" fillId="35" borderId="11" xfId="0" applyFont="1" applyFill="1" applyBorder="1" applyAlignment="1">
      <alignment horizontal="center" vertical="center"/>
    </xf>
    <xf numFmtId="4" fontId="31" fillId="35" borderId="14" xfId="0" applyNumberFormat="1" applyFont="1" applyFill="1" applyBorder="1" applyAlignment="1">
      <alignment horizontal="center" vertical="center"/>
    </xf>
    <xf numFmtId="4" fontId="39" fillId="35" borderId="14" xfId="0" applyNumberFormat="1" applyFont="1" applyFill="1" applyBorder="1" applyAlignment="1">
      <alignment horizontal="right" vertical="center"/>
    </xf>
    <xf numFmtId="0" fontId="29" fillId="35" borderId="20" xfId="0" applyFont="1" applyFill="1" applyBorder="1"/>
    <xf numFmtId="0" fontId="0" fillId="0" borderId="0" xfId="0" applyFill="1" applyAlignment="1">
      <alignment horizontal="center" vertical="center"/>
    </xf>
    <xf numFmtId="0" fontId="27" fillId="33" borderId="0" xfId="0" applyFont="1" applyFill="1" applyAlignment="1">
      <alignment horizontal="center"/>
    </xf>
    <xf numFmtId="0" fontId="18" fillId="35" borderId="14" xfId="0" applyFont="1" applyFill="1" applyBorder="1" applyAlignment="1">
      <alignment horizontal="left" vertical="center" wrapText="1"/>
    </xf>
    <xf numFmtId="0" fontId="18" fillId="35" borderId="21" xfId="0" applyFont="1" applyFill="1" applyBorder="1" applyAlignment="1">
      <alignment horizontal="center" vertical="center"/>
    </xf>
    <xf numFmtId="0" fontId="18" fillId="35" borderId="21" xfId="0" applyFont="1" applyFill="1" applyBorder="1" applyAlignment="1">
      <alignment horizontal="center" vertical="center" wrapText="1"/>
    </xf>
    <xf numFmtId="0" fontId="33" fillId="0" borderId="0" xfId="0" applyFont="1" applyAlignment="1">
      <alignment horizontal="left" vertical="center" wrapText="1"/>
    </xf>
    <xf numFmtId="0" fontId="31" fillId="35" borderId="21" xfId="0" applyFont="1" applyFill="1" applyBorder="1" applyAlignment="1">
      <alignment horizontal="center" vertical="center" wrapText="1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1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954998</xdr:colOff>
      <xdr:row>0</xdr:row>
      <xdr:rowOff>47625</xdr:rowOff>
    </xdr:from>
    <xdr:to>
      <xdr:col>6</xdr:col>
      <xdr:colOff>1077234</xdr:colOff>
      <xdr:row>0</xdr:row>
      <xdr:rowOff>1476375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734373" y="47625"/>
          <a:ext cx="3090861" cy="1428750"/>
        </a:xfrm>
        <a:prstGeom prst="rect">
          <a:avLst/>
        </a:prstGeom>
      </xdr:spPr>
    </xdr:pic>
    <xdr:clientData/>
  </xdr:twoCellAnchor>
  <xdr:twoCellAnchor editAs="oneCell">
    <xdr:from>
      <xdr:col>11</xdr:col>
      <xdr:colOff>999218</xdr:colOff>
      <xdr:row>901</xdr:row>
      <xdr:rowOff>164627</xdr:rowOff>
    </xdr:from>
    <xdr:to>
      <xdr:col>13</xdr:col>
      <xdr:colOff>1047750</xdr:colOff>
      <xdr:row>905</xdr:row>
      <xdr:rowOff>95250</xdr:rowOff>
    </xdr:to>
    <xdr:pic>
      <xdr:nvPicPr>
        <xdr:cNvPr id="2" name="Imagen 16">
          <a:extLst>
            <a:ext uri="{FF2B5EF4-FFF2-40B4-BE49-F238E27FC236}">
              <a16:creationId xmlns:a16="http://schemas.microsoft.com/office/drawing/2014/main" id="{821C629E-3046-4371-81D9-3EBE495F75D1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001843" y="175250002"/>
          <a:ext cx="2175782" cy="787873"/>
        </a:xfrm>
        <a:prstGeom prst="rect">
          <a:avLst/>
        </a:prstGeom>
      </xdr:spPr>
    </xdr:pic>
    <xdr:clientData/>
  </xdr:twoCellAnchor>
  <xdr:twoCellAnchor editAs="oneCell">
    <xdr:from>
      <xdr:col>1</xdr:col>
      <xdr:colOff>3344751</xdr:colOff>
      <xdr:row>902</xdr:row>
      <xdr:rowOff>70981</xdr:rowOff>
    </xdr:from>
    <xdr:to>
      <xdr:col>3</xdr:col>
      <xdr:colOff>820398</xdr:colOff>
      <xdr:row>905</xdr:row>
      <xdr:rowOff>139017</xdr:rowOff>
    </xdr:to>
    <xdr:pic>
      <xdr:nvPicPr>
        <xdr:cNvPr id="3" name="Imagen 17">
          <a:extLst>
            <a:ext uri="{FF2B5EF4-FFF2-40B4-BE49-F238E27FC236}">
              <a16:creationId xmlns:a16="http://schemas.microsoft.com/office/drawing/2014/main" id="{CFAF512D-BDB3-4C9D-A0A4-5C89B44877D9}"/>
            </a:ext>
          </a:extLst>
        </xdr:cNvPr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2751" y="175346856"/>
          <a:ext cx="2063522" cy="734786"/>
        </a:xfrm>
        <a:prstGeom prst="rect">
          <a:avLst/>
        </a:prstGeom>
      </xdr:spPr>
    </xdr:pic>
    <xdr:clientData/>
  </xdr:twoCellAnchor>
  <xdr:twoCellAnchor editAs="oneCell">
    <xdr:from>
      <xdr:col>4</xdr:col>
      <xdr:colOff>2823872</xdr:colOff>
      <xdr:row>902</xdr:row>
      <xdr:rowOff>109885</xdr:rowOff>
    </xdr:from>
    <xdr:to>
      <xdr:col>5</xdr:col>
      <xdr:colOff>1917070</xdr:colOff>
      <xdr:row>905</xdr:row>
      <xdr:rowOff>152634</xdr:rowOff>
    </xdr:to>
    <xdr:pic>
      <xdr:nvPicPr>
        <xdr:cNvPr id="7" name="Imagen 18">
          <a:extLst>
            <a:ext uri="{FF2B5EF4-FFF2-40B4-BE49-F238E27FC236}">
              <a16:creationId xmlns:a16="http://schemas.microsoft.com/office/drawing/2014/main" id="{B28DFBA2-854B-4C65-86E1-93B7F8895321}"/>
            </a:ext>
          </a:extLst>
        </xdr:cNvPr>
        <xdr:cNvPicPr/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698122" y="175385760"/>
          <a:ext cx="1998323" cy="7094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910"/>
  <sheetViews>
    <sheetView tabSelected="1" topLeftCell="D1" zoomScale="70" zoomScaleNormal="70" workbookViewId="0">
      <selection activeCell="H900" sqref="H900"/>
    </sheetView>
  </sheetViews>
  <sheetFormatPr baseColWidth="10" defaultColWidth="11.42578125" defaultRowHeight="15" x14ac:dyDescent="0.25"/>
  <cols>
    <col min="1" max="1" width="7.5703125" customWidth="1"/>
    <col min="2" max="2" width="50.28515625" customWidth="1"/>
    <col min="3" max="3" width="18.5703125" style="1" customWidth="1"/>
    <col min="4" max="4" width="71.5703125" customWidth="1"/>
    <col min="5" max="5" width="43.5703125" customWidth="1"/>
    <col min="6" max="6" width="44.5703125" style="15" customWidth="1"/>
    <col min="7" max="7" width="17.28515625" customWidth="1"/>
    <col min="8" max="8" width="17.28515625" style="38" customWidth="1"/>
    <col min="9" max="9" width="12.140625" customWidth="1"/>
    <col min="10" max="10" width="15.85546875" style="38" customWidth="1"/>
    <col min="11" max="12" width="15.85546875" customWidth="1"/>
    <col min="13" max="13" width="15.85546875" style="38" customWidth="1"/>
    <col min="14" max="14" width="15.85546875" customWidth="1"/>
    <col min="15" max="15" width="18.42578125" customWidth="1"/>
    <col min="16" max="16" width="14.140625" customWidth="1"/>
    <col min="17" max="17" width="16.140625" customWidth="1"/>
    <col min="18" max="18" width="15.5703125" customWidth="1"/>
    <col min="19" max="19" width="17.140625" style="1" customWidth="1"/>
    <col min="20" max="20" width="13.140625" customWidth="1"/>
  </cols>
  <sheetData>
    <row r="1" spans="1:20" ht="146.25" customHeight="1" x14ac:dyDescent="0.4">
      <c r="A1" s="177" t="s">
        <v>1176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7"/>
      <c r="M1" s="177"/>
      <c r="N1" s="177"/>
      <c r="O1" s="177"/>
      <c r="P1" s="177"/>
      <c r="Q1" s="177"/>
      <c r="R1" s="177"/>
      <c r="S1" s="177"/>
      <c r="T1" s="177"/>
    </row>
    <row r="2" spans="1:20" ht="22.5" customHeight="1" x14ac:dyDescent="0.4">
      <c r="A2" s="177" t="s">
        <v>1177</v>
      </c>
      <c r="B2" s="177"/>
      <c r="C2" s="177"/>
      <c r="D2" s="177"/>
      <c r="E2" s="177"/>
      <c r="F2" s="177"/>
      <c r="G2" s="177"/>
      <c r="H2" s="177"/>
      <c r="I2" s="177"/>
      <c r="J2" s="177"/>
      <c r="K2" s="177"/>
      <c r="L2" s="177"/>
      <c r="M2" s="177"/>
      <c r="N2" s="177"/>
      <c r="O2" s="177"/>
      <c r="P2" s="177"/>
      <c r="Q2" s="177"/>
      <c r="R2" s="177"/>
      <c r="S2" s="177"/>
      <c r="T2" s="177"/>
    </row>
    <row r="3" spans="1:20" s="60" customFormat="1" ht="43.5" customHeight="1" x14ac:dyDescent="0.25">
      <c r="A3" s="180" t="s">
        <v>5</v>
      </c>
      <c r="B3" s="179" t="s">
        <v>0</v>
      </c>
      <c r="C3" s="179" t="s">
        <v>979</v>
      </c>
      <c r="D3" s="179" t="s">
        <v>6</v>
      </c>
      <c r="E3" s="179" t="s">
        <v>7</v>
      </c>
      <c r="F3" s="179" t="s">
        <v>980</v>
      </c>
      <c r="G3" s="180" t="s">
        <v>8</v>
      </c>
      <c r="H3" s="180" t="s">
        <v>25</v>
      </c>
      <c r="I3" s="180" t="s">
        <v>2</v>
      </c>
      <c r="J3" s="179" t="s">
        <v>9</v>
      </c>
      <c r="K3" s="179"/>
      <c r="L3" s="179"/>
      <c r="M3" s="179"/>
      <c r="N3" s="179"/>
      <c r="O3" s="179"/>
      <c r="P3" s="179"/>
      <c r="Q3" s="180" t="s">
        <v>10</v>
      </c>
      <c r="R3" s="180"/>
      <c r="S3" s="180" t="s">
        <v>11</v>
      </c>
      <c r="T3" s="180" t="s">
        <v>12</v>
      </c>
    </row>
    <row r="4" spans="1:20" s="60" customFormat="1" ht="37.5" customHeight="1" x14ac:dyDescent="0.25">
      <c r="A4" s="180"/>
      <c r="B4" s="179"/>
      <c r="C4" s="179"/>
      <c r="D4" s="179"/>
      <c r="E4" s="179"/>
      <c r="F4" s="179"/>
      <c r="G4" s="180"/>
      <c r="H4" s="180"/>
      <c r="I4" s="180"/>
      <c r="J4" s="180" t="s">
        <v>13</v>
      </c>
      <c r="K4" s="180"/>
      <c r="L4" s="180" t="s">
        <v>24</v>
      </c>
      <c r="M4" s="180" t="s">
        <v>19</v>
      </c>
      <c r="N4" s="180"/>
      <c r="O4" s="182" t="s">
        <v>14</v>
      </c>
      <c r="P4" s="180" t="s">
        <v>15</v>
      </c>
      <c r="Q4" s="180" t="s">
        <v>4</v>
      </c>
      <c r="R4" s="180" t="s">
        <v>3</v>
      </c>
      <c r="S4" s="180"/>
      <c r="T4" s="180"/>
    </row>
    <row r="5" spans="1:20" s="60" customFormat="1" ht="46.5" customHeight="1" x14ac:dyDescent="0.25">
      <c r="A5" s="180"/>
      <c r="B5" s="179"/>
      <c r="C5" s="179"/>
      <c r="D5" s="179"/>
      <c r="E5" s="179"/>
      <c r="F5" s="179"/>
      <c r="G5" s="180"/>
      <c r="H5" s="180"/>
      <c r="I5" s="180"/>
      <c r="J5" s="130" t="s">
        <v>1131</v>
      </c>
      <c r="K5" s="130" t="s">
        <v>16</v>
      </c>
      <c r="L5" s="180"/>
      <c r="M5" s="130" t="s">
        <v>17</v>
      </c>
      <c r="N5" s="130" t="s">
        <v>18</v>
      </c>
      <c r="O5" s="182"/>
      <c r="P5" s="180"/>
      <c r="Q5" s="180"/>
      <c r="R5" s="180"/>
      <c r="S5" s="180"/>
      <c r="T5" s="180"/>
    </row>
    <row r="6" spans="1:20" s="38" customFormat="1" x14ac:dyDescent="0.25">
      <c r="A6" s="128">
        <v>1</v>
      </c>
      <c r="B6" s="100" t="s">
        <v>77</v>
      </c>
      <c r="C6" s="127" t="s">
        <v>982</v>
      </c>
      <c r="D6" s="100" t="s">
        <v>74</v>
      </c>
      <c r="E6" s="100" t="s">
        <v>105</v>
      </c>
      <c r="F6" s="129" t="s">
        <v>989</v>
      </c>
      <c r="G6" s="102">
        <v>300000</v>
      </c>
      <c r="H6" s="102">
        <v>60194.42</v>
      </c>
      <c r="I6" s="104">
        <v>25</v>
      </c>
      <c r="J6" s="117">
        <v>8610</v>
      </c>
      <c r="K6" s="103">
        <f t="shared" ref="K6:K66" si="0">+G6*7.1%</f>
        <v>21299.999999999996</v>
      </c>
      <c r="L6" s="103">
        <f t="shared" ref="L6:L66" si="1">+G6*1.1%</f>
        <v>3300.0000000000005</v>
      </c>
      <c r="M6" s="117">
        <v>4943.8</v>
      </c>
      <c r="N6" s="104">
        <f t="shared" ref="N6:N66" si="2">+G6*7.09%</f>
        <v>21270</v>
      </c>
      <c r="O6" s="104"/>
      <c r="P6" s="104">
        <f t="shared" ref="P6:P35" si="3">+J6+M6</f>
        <v>13553.8</v>
      </c>
      <c r="Q6" s="104">
        <f t="shared" ref="Q6:Q35" si="4">+H6+I6+J6+M6+O6</f>
        <v>73773.22</v>
      </c>
      <c r="R6" s="104">
        <f t="shared" ref="R6:R43" si="5">+K6+L6+N6</f>
        <v>45870</v>
      </c>
      <c r="S6" s="104">
        <f t="shared" ref="S6:S35" si="6">+G6-Q6</f>
        <v>226226.78</v>
      </c>
      <c r="T6" s="105" t="s">
        <v>45</v>
      </c>
    </row>
    <row r="7" spans="1:20" s="38" customFormat="1" x14ac:dyDescent="0.25">
      <c r="A7" s="72">
        <v>2</v>
      </c>
      <c r="B7" s="37" t="s">
        <v>78</v>
      </c>
      <c r="C7" s="122" t="s">
        <v>982</v>
      </c>
      <c r="D7" s="37" t="s">
        <v>74</v>
      </c>
      <c r="E7" s="37" t="s">
        <v>106</v>
      </c>
      <c r="F7" s="73" t="s">
        <v>989</v>
      </c>
      <c r="G7" s="45">
        <v>230000</v>
      </c>
      <c r="H7" s="45">
        <v>43196.67</v>
      </c>
      <c r="I7" s="46">
        <v>25</v>
      </c>
      <c r="J7" s="47">
        <v>6601</v>
      </c>
      <c r="K7" s="48">
        <f t="shared" si="0"/>
        <v>16329.999999999998</v>
      </c>
      <c r="L7" s="48">
        <f t="shared" si="1"/>
        <v>2530.0000000000005</v>
      </c>
      <c r="M7" s="47">
        <v>4943.8</v>
      </c>
      <c r="N7" s="46">
        <f t="shared" si="2"/>
        <v>16307.000000000002</v>
      </c>
      <c r="O7" s="46"/>
      <c r="P7" s="46">
        <f t="shared" si="3"/>
        <v>11544.8</v>
      </c>
      <c r="Q7" s="46">
        <f t="shared" si="4"/>
        <v>54766.47</v>
      </c>
      <c r="R7" s="46">
        <f t="shared" si="5"/>
        <v>35167</v>
      </c>
      <c r="S7" s="46">
        <f t="shared" si="6"/>
        <v>175233.53</v>
      </c>
      <c r="T7" s="49" t="s">
        <v>45</v>
      </c>
    </row>
    <row r="8" spans="1:20" s="38" customFormat="1" x14ac:dyDescent="0.25">
      <c r="A8" s="72">
        <v>3</v>
      </c>
      <c r="B8" s="37" t="s">
        <v>79</v>
      </c>
      <c r="C8" s="122" t="s">
        <v>982</v>
      </c>
      <c r="D8" s="37" t="s">
        <v>74</v>
      </c>
      <c r="E8" s="37" t="s">
        <v>106</v>
      </c>
      <c r="F8" s="73" t="s">
        <v>989</v>
      </c>
      <c r="G8" s="45">
        <v>230000</v>
      </c>
      <c r="H8" s="45">
        <v>43196.67</v>
      </c>
      <c r="I8" s="46">
        <v>25</v>
      </c>
      <c r="J8" s="47">
        <v>6601</v>
      </c>
      <c r="K8" s="48">
        <f t="shared" si="0"/>
        <v>16329.999999999998</v>
      </c>
      <c r="L8" s="48">
        <f t="shared" si="1"/>
        <v>2530.0000000000005</v>
      </c>
      <c r="M8" s="47">
        <v>4943.8</v>
      </c>
      <c r="N8" s="46">
        <f t="shared" si="2"/>
        <v>16307.000000000002</v>
      </c>
      <c r="O8" s="46"/>
      <c r="P8" s="46">
        <f t="shared" si="3"/>
        <v>11544.8</v>
      </c>
      <c r="Q8" s="46">
        <f t="shared" si="4"/>
        <v>54766.47</v>
      </c>
      <c r="R8" s="46">
        <f t="shared" si="5"/>
        <v>35167</v>
      </c>
      <c r="S8" s="46">
        <f t="shared" si="6"/>
        <v>175233.53</v>
      </c>
      <c r="T8" s="49" t="s">
        <v>45</v>
      </c>
    </row>
    <row r="9" spans="1:20" s="38" customFormat="1" x14ac:dyDescent="0.25">
      <c r="A9" s="72">
        <v>4</v>
      </c>
      <c r="B9" s="37" t="s">
        <v>80</v>
      </c>
      <c r="C9" s="122" t="s">
        <v>981</v>
      </c>
      <c r="D9" s="37" t="s">
        <v>74</v>
      </c>
      <c r="E9" s="37" t="s">
        <v>106</v>
      </c>
      <c r="F9" s="73" t="s">
        <v>989</v>
      </c>
      <c r="G9" s="45">
        <v>230000</v>
      </c>
      <c r="H9" s="45">
        <v>43196.67</v>
      </c>
      <c r="I9" s="46">
        <v>25</v>
      </c>
      <c r="J9" s="47">
        <v>6601</v>
      </c>
      <c r="K9" s="48">
        <f t="shared" si="0"/>
        <v>16329.999999999998</v>
      </c>
      <c r="L9" s="48">
        <f t="shared" si="1"/>
        <v>2530.0000000000005</v>
      </c>
      <c r="M9" s="47">
        <v>4943.8</v>
      </c>
      <c r="N9" s="46">
        <f t="shared" si="2"/>
        <v>16307.000000000002</v>
      </c>
      <c r="O9" s="46"/>
      <c r="P9" s="46">
        <f t="shared" si="3"/>
        <v>11544.8</v>
      </c>
      <c r="Q9" s="46">
        <f t="shared" si="4"/>
        <v>54766.47</v>
      </c>
      <c r="R9" s="46">
        <f t="shared" si="5"/>
        <v>35167</v>
      </c>
      <c r="S9" s="46">
        <f t="shared" si="6"/>
        <v>175233.53</v>
      </c>
      <c r="T9" s="49" t="s">
        <v>45</v>
      </c>
    </row>
    <row r="10" spans="1:20" s="38" customFormat="1" x14ac:dyDescent="0.25">
      <c r="A10" s="72">
        <v>5</v>
      </c>
      <c r="B10" s="37" t="s">
        <v>81</v>
      </c>
      <c r="C10" s="122" t="s">
        <v>982</v>
      </c>
      <c r="D10" s="37" t="s">
        <v>74</v>
      </c>
      <c r="E10" s="37" t="s">
        <v>106</v>
      </c>
      <c r="F10" s="73" t="s">
        <v>989</v>
      </c>
      <c r="G10" s="45">
        <v>230000</v>
      </c>
      <c r="H10" s="45">
        <v>43196.67</v>
      </c>
      <c r="I10" s="46">
        <v>25</v>
      </c>
      <c r="J10" s="47">
        <v>6601</v>
      </c>
      <c r="K10" s="48">
        <f t="shared" si="0"/>
        <v>16329.999999999998</v>
      </c>
      <c r="L10" s="48">
        <f t="shared" si="1"/>
        <v>2530.0000000000005</v>
      </c>
      <c r="M10" s="47">
        <v>4943.8</v>
      </c>
      <c r="N10" s="46">
        <f t="shared" si="2"/>
        <v>16307.000000000002</v>
      </c>
      <c r="O10" s="46"/>
      <c r="P10" s="46">
        <f t="shared" si="3"/>
        <v>11544.8</v>
      </c>
      <c r="Q10" s="46">
        <f t="shared" si="4"/>
        <v>54766.47</v>
      </c>
      <c r="R10" s="46">
        <f t="shared" si="5"/>
        <v>35167</v>
      </c>
      <c r="S10" s="46">
        <f t="shared" si="6"/>
        <v>175233.53</v>
      </c>
      <c r="T10" s="49" t="s">
        <v>45</v>
      </c>
    </row>
    <row r="11" spans="1:20" s="38" customFormat="1" x14ac:dyDescent="0.25">
      <c r="A11" s="72">
        <v>6</v>
      </c>
      <c r="B11" s="37" t="s">
        <v>82</v>
      </c>
      <c r="C11" s="122" t="s">
        <v>981</v>
      </c>
      <c r="D11" s="37" t="s">
        <v>74</v>
      </c>
      <c r="E11" s="37" t="s">
        <v>106</v>
      </c>
      <c r="F11" s="73" t="s">
        <v>989</v>
      </c>
      <c r="G11" s="45">
        <v>230000</v>
      </c>
      <c r="H11" s="45">
        <v>43196.67</v>
      </c>
      <c r="I11" s="46">
        <v>25</v>
      </c>
      <c r="J11" s="47">
        <v>6601</v>
      </c>
      <c r="K11" s="48">
        <f t="shared" si="0"/>
        <v>16329.999999999998</v>
      </c>
      <c r="L11" s="48">
        <f t="shared" si="1"/>
        <v>2530.0000000000005</v>
      </c>
      <c r="M11" s="47">
        <v>4943.8</v>
      </c>
      <c r="N11" s="46">
        <f t="shared" si="2"/>
        <v>16307.000000000002</v>
      </c>
      <c r="O11" s="46"/>
      <c r="P11" s="46">
        <f t="shared" si="3"/>
        <v>11544.8</v>
      </c>
      <c r="Q11" s="46">
        <f t="shared" si="4"/>
        <v>54766.47</v>
      </c>
      <c r="R11" s="46">
        <f t="shared" si="5"/>
        <v>35167</v>
      </c>
      <c r="S11" s="46">
        <f t="shared" si="6"/>
        <v>175233.53</v>
      </c>
      <c r="T11" s="49" t="s">
        <v>45</v>
      </c>
    </row>
    <row r="12" spans="1:20" s="38" customFormat="1" x14ac:dyDescent="0.25">
      <c r="A12" s="72">
        <v>7</v>
      </c>
      <c r="B12" s="37" t="s">
        <v>83</v>
      </c>
      <c r="C12" s="122" t="s">
        <v>981</v>
      </c>
      <c r="D12" s="37" t="s">
        <v>74</v>
      </c>
      <c r="E12" s="37" t="s">
        <v>106</v>
      </c>
      <c r="F12" s="73" t="s">
        <v>989</v>
      </c>
      <c r="G12" s="45">
        <v>230000</v>
      </c>
      <c r="H12" s="45">
        <v>43196.67</v>
      </c>
      <c r="I12" s="46">
        <v>25</v>
      </c>
      <c r="J12" s="47">
        <v>6601</v>
      </c>
      <c r="K12" s="48">
        <f t="shared" si="0"/>
        <v>16329.999999999998</v>
      </c>
      <c r="L12" s="48">
        <f t="shared" si="1"/>
        <v>2530.0000000000005</v>
      </c>
      <c r="M12" s="47">
        <v>4943.8</v>
      </c>
      <c r="N12" s="46">
        <f t="shared" si="2"/>
        <v>16307.000000000002</v>
      </c>
      <c r="O12" s="46"/>
      <c r="P12" s="46">
        <f t="shared" si="3"/>
        <v>11544.8</v>
      </c>
      <c r="Q12" s="46">
        <f t="shared" si="4"/>
        <v>54766.47</v>
      </c>
      <c r="R12" s="46">
        <f t="shared" si="5"/>
        <v>35167</v>
      </c>
      <c r="S12" s="46">
        <f t="shared" si="6"/>
        <v>175233.53</v>
      </c>
      <c r="T12" s="49" t="s">
        <v>45</v>
      </c>
    </row>
    <row r="13" spans="1:20" s="38" customFormat="1" x14ac:dyDescent="0.25">
      <c r="A13" s="72">
        <v>8</v>
      </c>
      <c r="B13" s="37" t="s">
        <v>89</v>
      </c>
      <c r="C13" s="122" t="s">
        <v>981</v>
      </c>
      <c r="D13" s="37" t="s">
        <v>74</v>
      </c>
      <c r="E13" s="37" t="s">
        <v>110</v>
      </c>
      <c r="F13" s="73" t="s">
        <v>989</v>
      </c>
      <c r="G13" s="45">
        <v>195000</v>
      </c>
      <c r="H13" s="45">
        <v>34697.79</v>
      </c>
      <c r="I13" s="46">
        <v>25</v>
      </c>
      <c r="J13" s="47">
        <v>5596.5</v>
      </c>
      <c r="K13" s="48">
        <f t="shared" si="0"/>
        <v>13844.999999999998</v>
      </c>
      <c r="L13" s="48">
        <f t="shared" si="1"/>
        <v>2145</v>
      </c>
      <c r="M13" s="47">
        <v>4943.8</v>
      </c>
      <c r="N13" s="46">
        <f t="shared" si="2"/>
        <v>13825.500000000002</v>
      </c>
      <c r="O13" s="46"/>
      <c r="P13" s="46">
        <f t="shared" si="3"/>
        <v>10540.3</v>
      </c>
      <c r="Q13" s="46">
        <f t="shared" si="4"/>
        <v>45263.090000000004</v>
      </c>
      <c r="R13" s="46">
        <f t="shared" si="5"/>
        <v>29815.5</v>
      </c>
      <c r="S13" s="46">
        <f t="shared" si="6"/>
        <v>149736.91</v>
      </c>
      <c r="T13" s="49" t="s">
        <v>45</v>
      </c>
    </row>
    <row r="14" spans="1:20" s="38" customFormat="1" x14ac:dyDescent="0.25">
      <c r="A14" s="72">
        <v>9</v>
      </c>
      <c r="B14" s="37" t="s">
        <v>87</v>
      </c>
      <c r="C14" s="122" t="s">
        <v>982</v>
      </c>
      <c r="D14" s="37" t="s">
        <v>74</v>
      </c>
      <c r="E14" s="37" t="s">
        <v>109</v>
      </c>
      <c r="F14" s="73" t="s">
        <v>989</v>
      </c>
      <c r="G14" s="45">
        <v>145000</v>
      </c>
      <c r="H14" s="45">
        <v>22690.49</v>
      </c>
      <c r="I14" s="46">
        <v>25</v>
      </c>
      <c r="J14" s="47">
        <v>4161.5</v>
      </c>
      <c r="K14" s="48">
        <f t="shared" si="0"/>
        <v>10294.999999999998</v>
      </c>
      <c r="L14" s="48">
        <f t="shared" si="1"/>
        <v>1595.0000000000002</v>
      </c>
      <c r="M14" s="47">
        <v>4408</v>
      </c>
      <c r="N14" s="46">
        <f t="shared" si="2"/>
        <v>10280.5</v>
      </c>
      <c r="O14" s="46"/>
      <c r="P14" s="46">
        <f t="shared" si="3"/>
        <v>8569.5</v>
      </c>
      <c r="Q14" s="46">
        <f t="shared" si="4"/>
        <v>31284.99</v>
      </c>
      <c r="R14" s="46">
        <f t="shared" si="5"/>
        <v>22170.5</v>
      </c>
      <c r="S14" s="46">
        <f t="shared" si="6"/>
        <v>113715.01</v>
      </c>
      <c r="T14" s="49" t="s">
        <v>45</v>
      </c>
    </row>
    <row r="15" spans="1:20" s="38" customFormat="1" x14ac:dyDescent="0.25">
      <c r="A15" s="72">
        <v>10</v>
      </c>
      <c r="B15" s="37" t="s">
        <v>99</v>
      </c>
      <c r="C15" s="122" t="s">
        <v>982</v>
      </c>
      <c r="D15" s="37" t="s">
        <v>74</v>
      </c>
      <c r="E15" s="37" t="s">
        <v>109</v>
      </c>
      <c r="F15" s="73" t="s">
        <v>990</v>
      </c>
      <c r="G15" s="45">
        <v>110000</v>
      </c>
      <c r="H15" s="45">
        <v>14457.62</v>
      </c>
      <c r="I15" s="46">
        <v>25</v>
      </c>
      <c r="J15" s="47">
        <v>3157</v>
      </c>
      <c r="K15" s="48">
        <f t="shared" si="0"/>
        <v>7809.9999999999991</v>
      </c>
      <c r="L15" s="48">
        <f t="shared" si="1"/>
        <v>1210.0000000000002</v>
      </c>
      <c r="M15" s="47">
        <v>3344</v>
      </c>
      <c r="N15" s="46">
        <f t="shared" si="2"/>
        <v>7799.0000000000009</v>
      </c>
      <c r="O15" s="46"/>
      <c r="P15" s="46">
        <f t="shared" si="3"/>
        <v>6501</v>
      </c>
      <c r="Q15" s="46">
        <f t="shared" si="4"/>
        <v>20983.620000000003</v>
      </c>
      <c r="R15" s="46">
        <f t="shared" si="5"/>
        <v>16819</v>
      </c>
      <c r="S15" s="46">
        <f t="shared" si="6"/>
        <v>89016.38</v>
      </c>
      <c r="T15" s="49" t="s">
        <v>45</v>
      </c>
    </row>
    <row r="16" spans="1:20" s="38" customFormat="1" x14ac:dyDescent="0.25">
      <c r="A16" s="72">
        <v>11</v>
      </c>
      <c r="B16" s="37" t="s">
        <v>1051</v>
      </c>
      <c r="C16" s="122" t="s">
        <v>981</v>
      </c>
      <c r="D16" s="37" t="s">
        <v>74</v>
      </c>
      <c r="E16" s="37" t="s">
        <v>1052</v>
      </c>
      <c r="F16" s="73" t="s">
        <v>989</v>
      </c>
      <c r="G16" s="45">
        <v>35000</v>
      </c>
      <c r="H16" s="65">
        <v>0</v>
      </c>
      <c r="I16" s="46">
        <v>25</v>
      </c>
      <c r="J16" s="47">
        <v>1004.5</v>
      </c>
      <c r="K16" s="48">
        <f t="shared" si="0"/>
        <v>2485</v>
      </c>
      <c r="L16" s="48">
        <f t="shared" si="1"/>
        <v>385.00000000000006</v>
      </c>
      <c r="M16" s="47">
        <v>1064</v>
      </c>
      <c r="N16" s="46">
        <f t="shared" si="2"/>
        <v>2481.5</v>
      </c>
      <c r="O16" s="46"/>
      <c r="P16" s="46">
        <f t="shared" si="3"/>
        <v>2068.5</v>
      </c>
      <c r="Q16" s="46">
        <f t="shared" si="4"/>
        <v>2093.5</v>
      </c>
      <c r="R16" s="46">
        <f t="shared" si="5"/>
        <v>5351.5</v>
      </c>
      <c r="S16" s="46">
        <f t="shared" si="6"/>
        <v>32906.5</v>
      </c>
      <c r="T16" s="49" t="s">
        <v>45</v>
      </c>
    </row>
    <row r="17" spans="1:20" s="38" customFormat="1" x14ac:dyDescent="0.25">
      <c r="A17" s="72">
        <v>12</v>
      </c>
      <c r="B17" s="37" t="s">
        <v>1145</v>
      </c>
      <c r="C17" s="122" t="s">
        <v>981</v>
      </c>
      <c r="D17" s="37" t="s">
        <v>74</v>
      </c>
      <c r="E17" s="37" t="s">
        <v>127</v>
      </c>
      <c r="F17" s="73" t="s">
        <v>989</v>
      </c>
      <c r="G17" s="45">
        <v>35000</v>
      </c>
      <c r="H17" s="65">
        <v>0</v>
      </c>
      <c r="I17" s="46">
        <v>25</v>
      </c>
      <c r="J17" s="47">
        <v>1004.5</v>
      </c>
      <c r="K17" s="48">
        <f t="shared" si="0"/>
        <v>2485</v>
      </c>
      <c r="L17" s="48">
        <f t="shared" si="1"/>
        <v>385.00000000000006</v>
      </c>
      <c r="M17" s="47">
        <v>1064</v>
      </c>
      <c r="N17" s="46">
        <f t="shared" si="2"/>
        <v>2481.5</v>
      </c>
      <c r="O17" s="46"/>
      <c r="P17" s="46">
        <f t="shared" si="3"/>
        <v>2068.5</v>
      </c>
      <c r="Q17" s="46">
        <f t="shared" si="4"/>
        <v>2093.5</v>
      </c>
      <c r="R17" s="46">
        <f t="shared" si="5"/>
        <v>5351.5</v>
      </c>
      <c r="S17" s="46">
        <f t="shared" si="6"/>
        <v>32906.5</v>
      </c>
      <c r="T17" s="49" t="s">
        <v>45</v>
      </c>
    </row>
    <row r="18" spans="1:20" s="38" customFormat="1" x14ac:dyDescent="0.25">
      <c r="A18" s="72">
        <v>13</v>
      </c>
      <c r="B18" s="37" t="s">
        <v>1053</v>
      </c>
      <c r="C18" s="122" t="s">
        <v>981</v>
      </c>
      <c r="D18" s="37" t="s">
        <v>74</v>
      </c>
      <c r="E18" s="37" t="s">
        <v>1054</v>
      </c>
      <c r="F18" s="73" t="s">
        <v>989</v>
      </c>
      <c r="G18" s="45">
        <v>35000</v>
      </c>
      <c r="H18" s="65">
        <v>0</v>
      </c>
      <c r="I18" s="46">
        <v>25</v>
      </c>
      <c r="J18" s="47">
        <v>1004.5</v>
      </c>
      <c r="K18" s="48">
        <f t="shared" si="0"/>
        <v>2485</v>
      </c>
      <c r="L18" s="48">
        <f t="shared" si="1"/>
        <v>385.00000000000006</v>
      </c>
      <c r="M18" s="47">
        <v>1064</v>
      </c>
      <c r="N18" s="46">
        <f t="shared" si="2"/>
        <v>2481.5</v>
      </c>
      <c r="O18" s="46"/>
      <c r="P18" s="46">
        <f t="shared" si="3"/>
        <v>2068.5</v>
      </c>
      <c r="Q18" s="46">
        <f t="shared" si="4"/>
        <v>2093.5</v>
      </c>
      <c r="R18" s="46">
        <f t="shared" si="5"/>
        <v>5351.5</v>
      </c>
      <c r="S18" s="46">
        <f t="shared" si="6"/>
        <v>32906.5</v>
      </c>
      <c r="T18" s="49" t="s">
        <v>45</v>
      </c>
    </row>
    <row r="19" spans="1:20" s="38" customFormat="1" x14ac:dyDescent="0.25">
      <c r="A19" s="72">
        <v>14</v>
      </c>
      <c r="B19" s="37" t="s">
        <v>1055</v>
      </c>
      <c r="C19" s="122" t="s">
        <v>982</v>
      </c>
      <c r="D19" s="37" t="s">
        <v>74</v>
      </c>
      <c r="E19" s="37" t="s">
        <v>1054</v>
      </c>
      <c r="F19" s="73" t="s">
        <v>989</v>
      </c>
      <c r="G19" s="45">
        <v>35000</v>
      </c>
      <c r="H19" s="65">
        <v>0</v>
      </c>
      <c r="I19" s="46">
        <v>25</v>
      </c>
      <c r="J19" s="47">
        <v>1004.5</v>
      </c>
      <c r="K19" s="48">
        <f t="shared" si="0"/>
        <v>2485</v>
      </c>
      <c r="L19" s="48">
        <f t="shared" si="1"/>
        <v>385.00000000000006</v>
      </c>
      <c r="M19" s="47">
        <v>1064</v>
      </c>
      <c r="N19" s="46">
        <f t="shared" si="2"/>
        <v>2481.5</v>
      </c>
      <c r="O19" s="46"/>
      <c r="P19" s="46">
        <f t="shared" si="3"/>
        <v>2068.5</v>
      </c>
      <c r="Q19" s="46">
        <f t="shared" si="4"/>
        <v>2093.5</v>
      </c>
      <c r="R19" s="46">
        <f t="shared" si="5"/>
        <v>5351.5</v>
      </c>
      <c r="S19" s="46">
        <f t="shared" si="6"/>
        <v>32906.5</v>
      </c>
      <c r="T19" s="49" t="s">
        <v>45</v>
      </c>
    </row>
    <row r="20" spans="1:20" s="38" customFormat="1" x14ac:dyDescent="0.25">
      <c r="A20" s="72">
        <v>15</v>
      </c>
      <c r="B20" s="37" t="s">
        <v>1080</v>
      </c>
      <c r="C20" s="122" t="s">
        <v>982</v>
      </c>
      <c r="D20" s="37" t="s">
        <v>74</v>
      </c>
      <c r="E20" s="37" t="s">
        <v>109</v>
      </c>
      <c r="F20" s="73" t="s">
        <v>989</v>
      </c>
      <c r="G20" s="45">
        <v>80000</v>
      </c>
      <c r="H20" s="45">
        <v>7400.87</v>
      </c>
      <c r="I20" s="46">
        <v>25</v>
      </c>
      <c r="J20" s="47">
        <v>2296</v>
      </c>
      <c r="K20" s="48">
        <f t="shared" si="0"/>
        <v>5679.9999999999991</v>
      </c>
      <c r="L20" s="48">
        <f t="shared" si="1"/>
        <v>880.00000000000011</v>
      </c>
      <c r="M20" s="47">
        <v>2432</v>
      </c>
      <c r="N20" s="46">
        <f t="shared" si="2"/>
        <v>5672</v>
      </c>
      <c r="O20" s="46"/>
      <c r="P20" s="46">
        <f t="shared" si="3"/>
        <v>4728</v>
      </c>
      <c r="Q20" s="46">
        <f t="shared" si="4"/>
        <v>12153.869999999999</v>
      </c>
      <c r="R20" s="46">
        <f t="shared" si="5"/>
        <v>12232</v>
      </c>
      <c r="S20" s="46">
        <f t="shared" si="6"/>
        <v>67846.13</v>
      </c>
      <c r="T20" s="49" t="s">
        <v>45</v>
      </c>
    </row>
    <row r="21" spans="1:20" s="38" customFormat="1" x14ac:dyDescent="0.25">
      <c r="A21" s="72">
        <v>16</v>
      </c>
      <c r="B21" s="37" t="s">
        <v>1081</v>
      </c>
      <c r="C21" s="122" t="s">
        <v>982</v>
      </c>
      <c r="D21" s="37" t="s">
        <v>74</v>
      </c>
      <c r="E21" s="37" t="s">
        <v>115</v>
      </c>
      <c r="F21" s="73" t="s">
        <v>989</v>
      </c>
      <c r="G21" s="45">
        <v>25000</v>
      </c>
      <c r="H21" s="65">
        <v>0</v>
      </c>
      <c r="I21" s="46">
        <v>25</v>
      </c>
      <c r="J21" s="47">
        <v>717.5</v>
      </c>
      <c r="K21" s="48">
        <f t="shared" si="0"/>
        <v>1774.9999999999998</v>
      </c>
      <c r="L21" s="48">
        <f t="shared" si="1"/>
        <v>275</v>
      </c>
      <c r="M21" s="47">
        <v>760</v>
      </c>
      <c r="N21" s="46">
        <f t="shared" si="2"/>
        <v>1772.5000000000002</v>
      </c>
      <c r="O21" s="46"/>
      <c r="P21" s="46">
        <f t="shared" si="3"/>
        <v>1477.5</v>
      </c>
      <c r="Q21" s="46">
        <f t="shared" si="4"/>
        <v>1502.5</v>
      </c>
      <c r="R21" s="46">
        <f t="shared" si="5"/>
        <v>3822.5</v>
      </c>
      <c r="S21" s="46">
        <f t="shared" si="6"/>
        <v>23497.5</v>
      </c>
      <c r="T21" s="49" t="s">
        <v>45</v>
      </c>
    </row>
    <row r="22" spans="1:20" s="38" customFormat="1" x14ac:dyDescent="0.25">
      <c r="A22" s="72">
        <v>17</v>
      </c>
      <c r="B22" s="37" t="s">
        <v>1082</v>
      </c>
      <c r="C22" s="122" t="s">
        <v>981</v>
      </c>
      <c r="D22" s="37" t="s">
        <v>74</v>
      </c>
      <c r="E22" s="37" t="s">
        <v>127</v>
      </c>
      <c r="F22" s="73" t="s">
        <v>989</v>
      </c>
      <c r="G22" s="45">
        <v>35000</v>
      </c>
      <c r="H22" s="65">
        <v>0</v>
      </c>
      <c r="I22" s="46">
        <v>25</v>
      </c>
      <c r="J22" s="47">
        <v>1004.5</v>
      </c>
      <c r="K22" s="48">
        <f t="shared" si="0"/>
        <v>2485</v>
      </c>
      <c r="L22" s="48">
        <f t="shared" si="1"/>
        <v>385.00000000000006</v>
      </c>
      <c r="M22" s="47">
        <v>1064</v>
      </c>
      <c r="N22" s="46">
        <f t="shared" si="2"/>
        <v>2481.5</v>
      </c>
      <c r="O22" s="46"/>
      <c r="P22" s="46">
        <f t="shared" si="3"/>
        <v>2068.5</v>
      </c>
      <c r="Q22" s="46">
        <f t="shared" si="4"/>
        <v>2093.5</v>
      </c>
      <c r="R22" s="46">
        <f t="shared" si="5"/>
        <v>5351.5</v>
      </c>
      <c r="S22" s="46">
        <f t="shared" si="6"/>
        <v>32906.5</v>
      </c>
      <c r="T22" s="49" t="s">
        <v>45</v>
      </c>
    </row>
    <row r="23" spans="1:20" s="38" customFormat="1" x14ac:dyDescent="0.25">
      <c r="A23" s="72">
        <v>18</v>
      </c>
      <c r="B23" s="37" t="s">
        <v>923</v>
      </c>
      <c r="C23" s="122" t="s">
        <v>981</v>
      </c>
      <c r="D23" s="37" t="s">
        <v>74</v>
      </c>
      <c r="E23" s="37" t="s">
        <v>112</v>
      </c>
      <c r="F23" s="44" t="s">
        <v>989</v>
      </c>
      <c r="G23" s="45">
        <v>35000</v>
      </c>
      <c r="H23" s="65">
        <v>0</v>
      </c>
      <c r="I23" s="46">
        <v>25</v>
      </c>
      <c r="J23" s="47">
        <v>1004.5</v>
      </c>
      <c r="K23" s="48">
        <f t="shared" si="0"/>
        <v>2485</v>
      </c>
      <c r="L23" s="48">
        <f t="shared" si="1"/>
        <v>385.00000000000006</v>
      </c>
      <c r="M23" s="47">
        <v>1064</v>
      </c>
      <c r="N23" s="46">
        <f t="shared" si="2"/>
        <v>2481.5</v>
      </c>
      <c r="O23" s="46"/>
      <c r="P23" s="46">
        <f t="shared" si="3"/>
        <v>2068.5</v>
      </c>
      <c r="Q23" s="46">
        <f t="shared" si="4"/>
        <v>2093.5</v>
      </c>
      <c r="R23" s="46">
        <f>+K23+L23+N23</f>
        <v>5351.5</v>
      </c>
      <c r="S23" s="46">
        <f t="shared" si="6"/>
        <v>32906.5</v>
      </c>
      <c r="T23" s="49" t="s">
        <v>45</v>
      </c>
    </row>
    <row r="24" spans="1:20" s="38" customFormat="1" x14ac:dyDescent="0.25">
      <c r="A24" s="72">
        <v>19</v>
      </c>
      <c r="B24" s="37" t="s">
        <v>348</v>
      </c>
      <c r="C24" s="122" t="s">
        <v>982</v>
      </c>
      <c r="D24" s="37" t="s">
        <v>74</v>
      </c>
      <c r="E24" s="37" t="s">
        <v>109</v>
      </c>
      <c r="F24" s="44" t="s">
        <v>990</v>
      </c>
      <c r="G24" s="45">
        <v>130000</v>
      </c>
      <c r="H24" s="45">
        <v>19162.12</v>
      </c>
      <c r="I24" s="46">
        <v>25</v>
      </c>
      <c r="J24" s="47">
        <v>3731</v>
      </c>
      <c r="K24" s="48">
        <f>+G24*7.1%</f>
        <v>9230</v>
      </c>
      <c r="L24" s="48">
        <v>715.55</v>
      </c>
      <c r="M24" s="47">
        <v>3952</v>
      </c>
      <c r="N24" s="46">
        <f>+G24*7.09%</f>
        <v>9217</v>
      </c>
      <c r="O24" s="46"/>
      <c r="P24" s="46">
        <f>+J24+M24</f>
        <v>7683</v>
      </c>
      <c r="Q24" s="46">
        <f>+H24+I24+J24+M24+O24</f>
        <v>26870.12</v>
      </c>
      <c r="R24" s="46">
        <f>+K24+L24+N24</f>
        <v>19162.55</v>
      </c>
      <c r="S24" s="46">
        <f>+G24-Q24</f>
        <v>103129.88</v>
      </c>
      <c r="T24" s="49" t="s">
        <v>45</v>
      </c>
    </row>
    <row r="25" spans="1:20" s="38" customFormat="1" x14ac:dyDescent="0.25">
      <c r="A25" s="72">
        <v>20</v>
      </c>
      <c r="B25" s="37" t="s">
        <v>1152</v>
      </c>
      <c r="C25" s="122" t="s">
        <v>981</v>
      </c>
      <c r="D25" s="37" t="s">
        <v>74</v>
      </c>
      <c r="E25" s="37" t="s">
        <v>104</v>
      </c>
      <c r="F25" s="44" t="s">
        <v>989</v>
      </c>
      <c r="G25" s="45">
        <v>50000</v>
      </c>
      <c r="H25" s="45">
        <v>1854</v>
      </c>
      <c r="I25" s="46">
        <v>25</v>
      </c>
      <c r="J25" s="47">
        <v>1435</v>
      </c>
      <c r="K25" s="48">
        <f>+G25*7.1%</f>
        <v>3549.9999999999995</v>
      </c>
      <c r="L25" s="48">
        <f t="shared" si="1"/>
        <v>550</v>
      </c>
      <c r="M25" s="47">
        <v>1520</v>
      </c>
      <c r="N25" s="46">
        <f>+G25*7.09%</f>
        <v>3545.0000000000005</v>
      </c>
      <c r="O25" s="46"/>
      <c r="P25" s="46">
        <f>+J25+M25</f>
        <v>2955</v>
      </c>
      <c r="Q25" s="46">
        <f t="shared" si="4"/>
        <v>4834</v>
      </c>
      <c r="R25" s="46">
        <f>+K25+L25+N25</f>
        <v>7645</v>
      </c>
      <c r="S25" s="46">
        <f t="shared" ref="S25:S27" si="7">+G25-Q25</f>
        <v>45166</v>
      </c>
      <c r="T25" s="49" t="s">
        <v>45</v>
      </c>
    </row>
    <row r="26" spans="1:20" s="38" customFormat="1" x14ac:dyDescent="0.25">
      <c r="A26" s="72">
        <v>21</v>
      </c>
      <c r="B26" s="37" t="s">
        <v>1169</v>
      </c>
      <c r="C26" s="122" t="s">
        <v>982</v>
      </c>
      <c r="D26" s="37" t="s">
        <v>74</v>
      </c>
      <c r="E26" s="37" t="s">
        <v>115</v>
      </c>
      <c r="F26" s="44" t="s">
        <v>989</v>
      </c>
      <c r="G26" s="45">
        <v>25000</v>
      </c>
      <c r="H26" s="65">
        <v>0</v>
      </c>
      <c r="I26" s="46">
        <v>25</v>
      </c>
      <c r="J26" s="47">
        <v>717.5</v>
      </c>
      <c r="K26" s="48">
        <f t="shared" ref="K26:K27" si="8">+G26*7.1%</f>
        <v>1774.9999999999998</v>
      </c>
      <c r="L26" s="48">
        <f t="shared" ref="L26:L27" si="9">+G26*1.1%</f>
        <v>275</v>
      </c>
      <c r="M26" s="47">
        <v>760</v>
      </c>
      <c r="N26" s="46">
        <f t="shared" ref="N26:N27" si="10">+G26*7.09%</f>
        <v>1772.5000000000002</v>
      </c>
      <c r="O26" s="46"/>
      <c r="P26" s="46">
        <f t="shared" ref="P26:P27" si="11">+J26+M26</f>
        <v>1477.5</v>
      </c>
      <c r="Q26" s="46">
        <f t="shared" ref="Q26:Q27" si="12">+H26+I26+J26+M26+O26</f>
        <v>1502.5</v>
      </c>
      <c r="R26" s="46">
        <f t="shared" ref="R26:R27" si="13">+K26+L26+N26</f>
        <v>3822.5</v>
      </c>
      <c r="S26" s="46">
        <f t="shared" si="7"/>
        <v>23497.5</v>
      </c>
      <c r="T26" s="49" t="s">
        <v>45</v>
      </c>
    </row>
    <row r="27" spans="1:20" s="38" customFormat="1" x14ac:dyDescent="0.25">
      <c r="A27" s="72">
        <v>22</v>
      </c>
      <c r="B27" s="37" t="s">
        <v>1170</v>
      </c>
      <c r="C27" s="122" t="s">
        <v>982</v>
      </c>
      <c r="D27" s="37" t="s">
        <v>74</v>
      </c>
      <c r="E27" s="37" t="s">
        <v>115</v>
      </c>
      <c r="F27" s="44" t="s">
        <v>989</v>
      </c>
      <c r="G27" s="45">
        <v>25000</v>
      </c>
      <c r="H27" s="65">
        <v>0</v>
      </c>
      <c r="I27" s="46">
        <v>25</v>
      </c>
      <c r="J27" s="47">
        <v>717.5</v>
      </c>
      <c r="K27" s="48">
        <f t="shared" si="8"/>
        <v>1774.9999999999998</v>
      </c>
      <c r="L27" s="48">
        <f t="shared" si="9"/>
        <v>275</v>
      </c>
      <c r="M27" s="47">
        <v>760</v>
      </c>
      <c r="N27" s="46">
        <f t="shared" si="10"/>
        <v>1772.5000000000002</v>
      </c>
      <c r="O27" s="46"/>
      <c r="P27" s="46">
        <f t="shared" si="11"/>
        <v>1477.5</v>
      </c>
      <c r="Q27" s="46">
        <f t="shared" si="12"/>
        <v>1502.5</v>
      </c>
      <c r="R27" s="46">
        <f t="shared" si="13"/>
        <v>3822.5</v>
      </c>
      <c r="S27" s="46">
        <f t="shared" si="7"/>
        <v>23497.5</v>
      </c>
      <c r="T27" s="49" t="s">
        <v>45</v>
      </c>
    </row>
    <row r="28" spans="1:20" s="38" customFormat="1" x14ac:dyDescent="0.25">
      <c r="A28" s="72">
        <v>23</v>
      </c>
      <c r="B28" s="37" t="s">
        <v>1124</v>
      </c>
      <c r="C28" s="122" t="s">
        <v>981</v>
      </c>
      <c r="D28" s="37" t="s">
        <v>74</v>
      </c>
      <c r="E28" s="37" t="s">
        <v>1056</v>
      </c>
      <c r="F28" s="73" t="s">
        <v>989</v>
      </c>
      <c r="G28" s="45">
        <v>100000</v>
      </c>
      <c r="H28" s="45">
        <v>12105.37</v>
      </c>
      <c r="I28" s="46">
        <v>25</v>
      </c>
      <c r="J28" s="47">
        <v>2870</v>
      </c>
      <c r="K28" s="48">
        <f t="shared" si="0"/>
        <v>7099.9999999999991</v>
      </c>
      <c r="L28" s="48">
        <f t="shared" si="1"/>
        <v>1100</v>
      </c>
      <c r="M28" s="47">
        <v>3040</v>
      </c>
      <c r="N28" s="46">
        <f t="shared" si="2"/>
        <v>7090.0000000000009</v>
      </c>
      <c r="O28" s="46"/>
      <c r="P28" s="46">
        <f t="shared" si="3"/>
        <v>5910</v>
      </c>
      <c r="Q28" s="46">
        <f t="shared" si="4"/>
        <v>18040.370000000003</v>
      </c>
      <c r="R28" s="46">
        <f t="shared" si="5"/>
        <v>15290</v>
      </c>
      <c r="S28" s="46">
        <f t="shared" si="6"/>
        <v>81959.63</v>
      </c>
      <c r="T28" s="49" t="s">
        <v>45</v>
      </c>
    </row>
    <row r="29" spans="1:20" s="38" customFormat="1" x14ac:dyDescent="0.25">
      <c r="A29" s="72">
        <v>24</v>
      </c>
      <c r="B29" s="37" t="s">
        <v>918</v>
      </c>
      <c r="C29" s="122" t="s">
        <v>982</v>
      </c>
      <c r="D29" s="37" t="s">
        <v>74</v>
      </c>
      <c r="E29" s="37" t="s">
        <v>919</v>
      </c>
      <c r="F29" s="73" t="s">
        <v>989</v>
      </c>
      <c r="G29" s="45">
        <v>100000</v>
      </c>
      <c r="H29" s="45">
        <v>12105.37</v>
      </c>
      <c r="I29" s="46">
        <v>25</v>
      </c>
      <c r="J29" s="47">
        <v>2870</v>
      </c>
      <c r="K29" s="48">
        <f t="shared" si="0"/>
        <v>7099.9999999999991</v>
      </c>
      <c r="L29" s="48">
        <f t="shared" si="1"/>
        <v>1100</v>
      </c>
      <c r="M29" s="47">
        <v>3040</v>
      </c>
      <c r="N29" s="46">
        <f t="shared" si="2"/>
        <v>7090.0000000000009</v>
      </c>
      <c r="O29" s="46"/>
      <c r="P29" s="46">
        <f t="shared" si="3"/>
        <v>5910</v>
      </c>
      <c r="Q29" s="46">
        <f t="shared" si="4"/>
        <v>18040.370000000003</v>
      </c>
      <c r="R29" s="46">
        <f t="shared" si="5"/>
        <v>15290</v>
      </c>
      <c r="S29" s="46">
        <f t="shared" si="6"/>
        <v>81959.63</v>
      </c>
      <c r="T29" s="49" t="s">
        <v>45</v>
      </c>
    </row>
    <row r="30" spans="1:20" s="38" customFormat="1" x14ac:dyDescent="0.25">
      <c r="A30" s="72">
        <v>25</v>
      </c>
      <c r="B30" s="37" t="s">
        <v>85</v>
      </c>
      <c r="C30" s="122" t="s">
        <v>982</v>
      </c>
      <c r="D30" s="37" t="s">
        <v>74</v>
      </c>
      <c r="E30" s="37" t="s">
        <v>103</v>
      </c>
      <c r="F30" s="73" t="s">
        <v>989</v>
      </c>
      <c r="G30" s="45">
        <v>145000</v>
      </c>
      <c r="H30" s="45">
        <v>22690.49</v>
      </c>
      <c r="I30" s="46">
        <v>25</v>
      </c>
      <c r="J30" s="47">
        <v>4161.5</v>
      </c>
      <c r="K30" s="48">
        <f t="shared" si="0"/>
        <v>10294.999999999998</v>
      </c>
      <c r="L30" s="48">
        <f t="shared" si="1"/>
        <v>1595.0000000000002</v>
      </c>
      <c r="M30" s="47">
        <v>4408</v>
      </c>
      <c r="N30" s="46">
        <f t="shared" si="2"/>
        <v>10280.5</v>
      </c>
      <c r="O30" s="46"/>
      <c r="P30" s="46">
        <f t="shared" si="3"/>
        <v>8569.5</v>
      </c>
      <c r="Q30" s="46">
        <f t="shared" si="4"/>
        <v>31284.99</v>
      </c>
      <c r="R30" s="46">
        <f t="shared" si="5"/>
        <v>22170.5</v>
      </c>
      <c r="S30" s="46">
        <f t="shared" si="6"/>
        <v>113715.01</v>
      </c>
      <c r="T30" s="49" t="s">
        <v>45</v>
      </c>
    </row>
    <row r="31" spans="1:20" s="38" customFormat="1" x14ac:dyDescent="0.25">
      <c r="A31" s="72">
        <v>26</v>
      </c>
      <c r="B31" s="37" t="s">
        <v>86</v>
      </c>
      <c r="C31" s="122" t="s">
        <v>981</v>
      </c>
      <c r="D31" s="37" t="s">
        <v>74</v>
      </c>
      <c r="E31" s="37" t="s">
        <v>108</v>
      </c>
      <c r="F31" s="73" t="s">
        <v>989</v>
      </c>
      <c r="G31" s="45">
        <v>50000</v>
      </c>
      <c r="H31" s="45">
        <v>1854</v>
      </c>
      <c r="I31" s="46">
        <v>25</v>
      </c>
      <c r="J31" s="47">
        <v>1435</v>
      </c>
      <c r="K31" s="48">
        <f t="shared" si="0"/>
        <v>3549.9999999999995</v>
      </c>
      <c r="L31" s="48">
        <f t="shared" si="1"/>
        <v>550</v>
      </c>
      <c r="M31" s="47">
        <v>1520</v>
      </c>
      <c r="N31" s="46">
        <f t="shared" si="2"/>
        <v>3545.0000000000005</v>
      </c>
      <c r="O31" s="46"/>
      <c r="P31" s="46">
        <f t="shared" si="3"/>
        <v>2955</v>
      </c>
      <c r="Q31" s="46">
        <f t="shared" si="4"/>
        <v>4834</v>
      </c>
      <c r="R31" s="46">
        <f t="shared" si="5"/>
        <v>7645</v>
      </c>
      <c r="S31" s="46">
        <f t="shared" si="6"/>
        <v>45166</v>
      </c>
      <c r="T31" s="49" t="s">
        <v>45</v>
      </c>
    </row>
    <row r="32" spans="1:20" s="38" customFormat="1" x14ac:dyDescent="0.25">
      <c r="A32" s="72">
        <v>27</v>
      </c>
      <c r="B32" s="37" t="s">
        <v>91</v>
      </c>
      <c r="C32" s="122" t="s">
        <v>981</v>
      </c>
      <c r="D32" s="37" t="s">
        <v>74</v>
      </c>
      <c r="E32" s="37" t="s">
        <v>108</v>
      </c>
      <c r="F32" s="73" t="s">
        <v>989</v>
      </c>
      <c r="G32" s="45">
        <v>50000</v>
      </c>
      <c r="H32" s="45">
        <v>1854</v>
      </c>
      <c r="I32" s="46">
        <v>25</v>
      </c>
      <c r="J32" s="47">
        <v>1435</v>
      </c>
      <c r="K32" s="48">
        <f t="shared" si="0"/>
        <v>3549.9999999999995</v>
      </c>
      <c r="L32" s="48">
        <f t="shared" si="1"/>
        <v>550</v>
      </c>
      <c r="M32" s="47">
        <v>1520</v>
      </c>
      <c r="N32" s="46">
        <f t="shared" si="2"/>
        <v>3545.0000000000005</v>
      </c>
      <c r="O32" s="46"/>
      <c r="P32" s="46">
        <f t="shared" si="3"/>
        <v>2955</v>
      </c>
      <c r="Q32" s="46">
        <f t="shared" si="4"/>
        <v>4834</v>
      </c>
      <c r="R32" s="46">
        <f t="shared" si="5"/>
        <v>7645</v>
      </c>
      <c r="S32" s="46">
        <f t="shared" si="6"/>
        <v>45166</v>
      </c>
      <c r="T32" s="49" t="s">
        <v>45</v>
      </c>
    </row>
    <row r="33" spans="1:20" s="38" customFormat="1" x14ac:dyDescent="0.25">
      <c r="A33" s="72">
        <v>28</v>
      </c>
      <c r="B33" s="37" t="s">
        <v>97</v>
      </c>
      <c r="C33" s="122" t="s">
        <v>981</v>
      </c>
      <c r="D33" s="37" t="s">
        <v>74</v>
      </c>
      <c r="E33" s="37" t="s">
        <v>108</v>
      </c>
      <c r="F33" s="73" t="s">
        <v>989</v>
      </c>
      <c r="G33" s="45">
        <v>50000</v>
      </c>
      <c r="H33" s="45">
        <v>1854</v>
      </c>
      <c r="I33" s="46">
        <v>25</v>
      </c>
      <c r="J33" s="47">
        <v>1435</v>
      </c>
      <c r="K33" s="48">
        <f t="shared" si="0"/>
        <v>3549.9999999999995</v>
      </c>
      <c r="L33" s="48">
        <f t="shared" si="1"/>
        <v>550</v>
      </c>
      <c r="M33" s="47">
        <v>1520</v>
      </c>
      <c r="N33" s="46">
        <f t="shared" si="2"/>
        <v>3545.0000000000005</v>
      </c>
      <c r="O33" s="46"/>
      <c r="P33" s="46">
        <f t="shared" si="3"/>
        <v>2955</v>
      </c>
      <c r="Q33" s="46">
        <f t="shared" si="4"/>
        <v>4834</v>
      </c>
      <c r="R33" s="46">
        <f t="shared" si="5"/>
        <v>7645</v>
      </c>
      <c r="S33" s="46">
        <f t="shared" si="6"/>
        <v>45166</v>
      </c>
      <c r="T33" s="49" t="s">
        <v>45</v>
      </c>
    </row>
    <row r="34" spans="1:20" s="38" customFormat="1" x14ac:dyDescent="0.25">
      <c r="A34" s="72">
        <v>29</v>
      </c>
      <c r="B34" s="37" t="s">
        <v>92</v>
      </c>
      <c r="C34" s="122" t="s">
        <v>981</v>
      </c>
      <c r="D34" s="37" t="s">
        <v>74</v>
      </c>
      <c r="E34" s="37" t="s">
        <v>112</v>
      </c>
      <c r="F34" s="44" t="s">
        <v>989</v>
      </c>
      <c r="G34" s="45">
        <v>25000</v>
      </c>
      <c r="H34" s="65">
        <v>0</v>
      </c>
      <c r="I34" s="46">
        <v>25</v>
      </c>
      <c r="J34" s="47">
        <v>717.5</v>
      </c>
      <c r="K34" s="48">
        <f t="shared" si="0"/>
        <v>1774.9999999999998</v>
      </c>
      <c r="L34" s="48">
        <f t="shared" si="1"/>
        <v>275</v>
      </c>
      <c r="M34" s="47">
        <v>760</v>
      </c>
      <c r="N34" s="46">
        <f t="shared" si="2"/>
        <v>1772.5000000000002</v>
      </c>
      <c r="O34" s="46"/>
      <c r="P34" s="46">
        <f t="shared" si="3"/>
        <v>1477.5</v>
      </c>
      <c r="Q34" s="46">
        <f t="shared" si="4"/>
        <v>1502.5</v>
      </c>
      <c r="R34" s="46">
        <f t="shared" si="5"/>
        <v>3822.5</v>
      </c>
      <c r="S34" s="46">
        <f t="shared" si="6"/>
        <v>23497.5</v>
      </c>
      <c r="T34" s="49" t="s">
        <v>45</v>
      </c>
    </row>
    <row r="35" spans="1:20" s="38" customFormat="1" x14ac:dyDescent="0.25">
      <c r="A35" s="72">
        <v>30</v>
      </c>
      <c r="B35" s="37" t="s">
        <v>94</v>
      </c>
      <c r="C35" s="122" t="s">
        <v>982</v>
      </c>
      <c r="D35" s="37" t="s">
        <v>74</v>
      </c>
      <c r="E35" s="37" t="s">
        <v>114</v>
      </c>
      <c r="F35" s="44" t="s">
        <v>985</v>
      </c>
      <c r="G35" s="45">
        <v>24000</v>
      </c>
      <c r="H35" s="65">
        <v>0</v>
      </c>
      <c r="I35" s="46">
        <v>25</v>
      </c>
      <c r="J35" s="47">
        <v>688.8</v>
      </c>
      <c r="K35" s="48">
        <f t="shared" si="0"/>
        <v>1703.9999999999998</v>
      </c>
      <c r="L35" s="48">
        <f t="shared" si="1"/>
        <v>264</v>
      </c>
      <c r="M35" s="47">
        <v>729.6</v>
      </c>
      <c r="N35" s="46">
        <f t="shared" si="2"/>
        <v>1701.6000000000001</v>
      </c>
      <c r="O35" s="46"/>
      <c r="P35" s="46">
        <f t="shared" si="3"/>
        <v>1418.4</v>
      </c>
      <c r="Q35" s="46">
        <f t="shared" si="4"/>
        <v>1443.4</v>
      </c>
      <c r="R35" s="46">
        <f t="shared" si="5"/>
        <v>3669.6</v>
      </c>
      <c r="S35" s="46">
        <f t="shared" si="6"/>
        <v>22556.6</v>
      </c>
      <c r="T35" s="49" t="s">
        <v>45</v>
      </c>
    </row>
    <row r="36" spans="1:20" s="38" customFormat="1" x14ac:dyDescent="0.25">
      <c r="A36" s="72">
        <v>31</v>
      </c>
      <c r="B36" s="37" t="s">
        <v>95</v>
      </c>
      <c r="C36" s="122" t="s">
        <v>982</v>
      </c>
      <c r="D36" s="37" t="s">
        <v>74</v>
      </c>
      <c r="E36" s="37" t="s">
        <v>114</v>
      </c>
      <c r="F36" s="44" t="s">
        <v>985</v>
      </c>
      <c r="G36" s="45">
        <v>24000</v>
      </c>
      <c r="H36" s="65">
        <v>0</v>
      </c>
      <c r="I36" s="46">
        <v>25</v>
      </c>
      <c r="J36" s="47">
        <v>688.8</v>
      </c>
      <c r="K36" s="48">
        <f t="shared" si="0"/>
        <v>1703.9999999999998</v>
      </c>
      <c r="L36" s="48">
        <f t="shared" si="1"/>
        <v>264</v>
      </c>
      <c r="M36" s="47">
        <v>729.6</v>
      </c>
      <c r="N36" s="46">
        <f t="shared" si="2"/>
        <v>1701.6000000000001</v>
      </c>
      <c r="O36" s="46"/>
      <c r="P36" s="46">
        <f t="shared" ref="P36:P66" si="14">+J36+M36</f>
        <v>1418.4</v>
      </c>
      <c r="Q36" s="46">
        <f t="shared" ref="Q36:Q66" si="15">+H36+I36+J36+M36+O36</f>
        <v>1443.4</v>
      </c>
      <c r="R36" s="46">
        <f t="shared" si="5"/>
        <v>3669.6</v>
      </c>
      <c r="S36" s="46">
        <f t="shared" ref="S36:S66" si="16">+G36-Q36</f>
        <v>22556.6</v>
      </c>
      <c r="T36" s="49" t="s">
        <v>45</v>
      </c>
    </row>
    <row r="37" spans="1:20" s="38" customFormat="1" x14ac:dyDescent="0.25">
      <c r="A37" s="72">
        <v>32</v>
      </c>
      <c r="B37" s="37" t="s">
        <v>98</v>
      </c>
      <c r="C37" s="122" t="s">
        <v>982</v>
      </c>
      <c r="D37" s="37" t="s">
        <v>74</v>
      </c>
      <c r="E37" s="37" t="s">
        <v>73</v>
      </c>
      <c r="F37" s="44" t="s">
        <v>985</v>
      </c>
      <c r="G37" s="45">
        <v>25000</v>
      </c>
      <c r="H37" s="65">
        <v>0</v>
      </c>
      <c r="I37" s="46">
        <v>25</v>
      </c>
      <c r="J37" s="47">
        <v>717.5</v>
      </c>
      <c r="K37" s="48">
        <f t="shared" si="0"/>
        <v>1774.9999999999998</v>
      </c>
      <c r="L37" s="48">
        <f t="shared" si="1"/>
        <v>275</v>
      </c>
      <c r="M37" s="47">
        <v>760</v>
      </c>
      <c r="N37" s="46">
        <f t="shared" si="2"/>
        <v>1772.5000000000002</v>
      </c>
      <c r="O37" s="46"/>
      <c r="P37" s="46">
        <f t="shared" si="14"/>
        <v>1477.5</v>
      </c>
      <c r="Q37" s="46">
        <f t="shared" si="15"/>
        <v>1502.5</v>
      </c>
      <c r="R37" s="46">
        <f t="shared" si="5"/>
        <v>3822.5</v>
      </c>
      <c r="S37" s="46">
        <f t="shared" si="16"/>
        <v>23497.5</v>
      </c>
      <c r="T37" s="49" t="s">
        <v>45</v>
      </c>
    </row>
    <row r="38" spans="1:20" s="38" customFormat="1" x14ac:dyDescent="0.25">
      <c r="A38" s="72">
        <v>33</v>
      </c>
      <c r="B38" s="37" t="s">
        <v>1125</v>
      </c>
      <c r="C38" s="122" t="s">
        <v>982</v>
      </c>
      <c r="D38" s="37" t="s">
        <v>74</v>
      </c>
      <c r="E38" s="37" t="s">
        <v>115</v>
      </c>
      <c r="F38" s="73" t="s">
        <v>989</v>
      </c>
      <c r="G38" s="45">
        <v>20900</v>
      </c>
      <c r="H38" s="65">
        <v>0</v>
      </c>
      <c r="I38" s="46">
        <v>25</v>
      </c>
      <c r="J38" s="47">
        <v>599.83000000000004</v>
      </c>
      <c r="K38" s="48">
        <f t="shared" si="0"/>
        <v>1483.8999999999999</v>
      </c>
      <c r="L38" s="48">
        <f t="shared" si="1"/>
        <v>229.90000000000003</v>
      </c>
      <c r="M38" s="47">
        <v>635.36</v>
      </c>
      <c r="N38" s="46">
        <f t="shared" si="2"/>
        <v>1481.8100000000002</v>
      </c>
      <c r="O38" s="46"/>
      <c r="P38" s="46">
        <f t="shared" si="14"/>
        <v>1235.19</v>
      </c>
      <c r="Q38" s="46">
        <f t="shared" si="15"/>
        <v>1260.19</v>
      </c>
      <c r="R38" s="46">
        <f>+K38+L38+N38</f>
        <v>3195.61</v>
      </c>
      <c r="S38" s="46">
        <f t="shared" si="16"/>
        <v>19639.810000000001</v>
      </c>
      <c r="T38" s="49" t="s">
        <v>45</v>
      </c>
    </row>
    <row r="39" spans="1:20" s="38" customFormat="1" x14ac:dyDescent="0.25">
      <c r="A39" s="72">
        <v>34</v>
      </c>
      <c r="B39" s="37" t="s">
        <v>247</v>
      </c>
      <c r="C39" s="122" t="s">
        <v>982</v>
      </c>
      <c r="D39" s="37" t="s">
        <v>74</v>
      </c>
      <c r="E39" s="37" t="s">
        <v>42</v>
      </c>
      <c r="F39" s="44" t="s">
        <v>985</v>
      </c>
      <c r="G39" s="45">
        <v>20900</v>
      </c>
      <c r="H39" s="65">
        <v>0</v>
      </c>
      <c r="I39" s="46">
        <v>25</v>
      </c>
      <c r="J39" s="47">
        <v>599.83000000000004</v>
      </c>
      <c r="K39" s="48">
        <f t="shared" si="0"/>
        <v>1483.8999999999999</v>
      </c>
      <c r="L39" s="48">
        <f t="shared" si="1"/>
        <v>229.90000000000003</v>
      </c>
      <c r="M39" s="47">
        <v>635.36</v>
      </c>
      <c r="N39" s="46">
        <f t="shared" si="2"/>
        <v>1481.8100000000002</v>
      </c>
      <c r="O39" s="46"/>
      <c r="P39" s="46">
        <f t="shared" si="14"/>
        <v>1235.19</v>
      </c>
      <c r="Q39" s="46">
        <f t="shared" si="15"/>
        <v>1260.19</v>
      </c>
      <c r="R39" s="46">
        <f>+K39+L39+N39</f>
        <v>3195.61</v>
      </c>
      <c r="S39" s="46">
        <f t="shared" si="16"/>
        <v>19639.810000000001</v>
      </c>
      <c r="T39" s="49" t="s">
        <v>45</v>
      </c>
    </row>
    <row r="40" spans="1:20" s="38" customFormat="1" x14ac:dyDescent="0.25">
      <c r="A40" s="72">
        <v>35</v>
      </c>
      <c r="B40" s="37" t="s">
        <v>84</v>
      </c>
      <c r="C40" s="122" t="s">
        <v>982</v>
      </c>
      <c r="D40" s="37" t="s">
        <v>74</v>
      </c>
      <c r="E40" s="37" t="s">
        <v>107</v>
      </c>
      <c r="F40" s="44" t="s">
        <v>985</v>
      </c>
      <c r="G40" s="45">
        <v>25000</v>
      </c>
      <c r="H40" s="65">
        <v>0</v>
      </c>
      <c r="I40" s="46">
        <v>25</v>
      </c>
      <c r="J40" s="47">
        <v>717.5</v>
      </c>
      <c r="K40" s="48">
        <f t="shared" si="0"/>
        <v>1774.9999999999998</v>
      </c>
      <c r="L40" s="48">
        <f t="shared" si="1"/>
        <v>275</v>
      </c>
      <c r="M40" s="47">
        <v>760</v>
      </c>
      <c r="N40" s="46">
        <f t="shared" si="2"/>
        <v>1772.5000000000002</v>
      </c>
      <c r="O40" s="46"/>
      <c r="P40" s="46">
        <f t="shared" si="14"/>
        <v>1477.5</v>
      </c>
      <c r="Q40" s="46">
        <f t="shared" si="15"/>
        <v>1502.5</v>
      </c>
      <c r="R40" s="46">
        <f t="shared" si="5"/>
        <v>3822.5</v>
      </c>
      <c r="S40" s="46">
        <f t="shared" si="16"/>
        <v>23497.5</v>
      </c>
      <c r="T40" s="49" t="s">
        <v>45</v>
      </c>
    </row>
    <row r="41" spans="1:20" s="38" customFormat="1" x14ac:dyDescent="0.25">
      <c r="A41" s="72">
        <v>36</v>
      </c>
      <c r="B41" s="37" t="s">
        <v>88</v>
      </c>
      <c r="C41" s="122" t="s">
        <v>982</v>
      </c>
      <c r="D41" s="37" t="s">
        <v>74</v>
      </c>
      <c r="E41" s="37" t="s">
        <v>107</v>
      </c>
      <c r="F41" s="44" t="s">
        <v>985</v>
      </c>
      <c r="G41" s="45">
        <v>25000</v>
      </c>
      <c r="H41" s="65">
        <v>0</v>
      </c>
      <c r="I41" s="46">
        <v>25</v>
      </c>
      <c r="J41" s="47">
        <v>717.5</v>
      </c>
      <c r="K41" s="48">
        <f t="shared" si="0"/>
        <v>1774.9999999999998</v>
      </c>
      <c r="L41" s="48">
        <f t="shared" si="1"/>
        <v>275</v>
      </c>
      <c r="M41" s="47">
        <v>760</v>
      </c>
      <c r="N41" s="46">
        <f t="shared" si="2"/>
        <v>1772.5000000000002</v>
      </c>
      <c r="O41" s="46"/>
      <c r="P41" s="46">
        <f t="shared" si="14"/>
        <v>1477.5</v>
      </c>
      <c r="Q41" s="46">
        <f t="shared" si="15"/>
        <v>1502.5</v>
      </c>
      <c r="R41" s="46">
        <f t="shared" si="5"/>
        <v>3822.5</v>
      </c>
      <c r="S41" s="46">
        <f t="shared" si="16"/>
        <v>23497.5</v>
      </c>
      <c r="T41" s="49" t="s">
        <v>45</v>
      </c>
    </row>
    <row r="42" spans="1:20" s="38" customFormat="1" x14ac:dyDescent="0.25">
      <c r="A42" s="72">
        <v>37</v>
      </c>
      <c r="B42" s="37" t="s">
        <v>939</v>
      </c>
      <c r="C42" s="122" t="s">
        <v>982</v>
      </c>
      <c r="D42" s="37" t="s">
        <v>74</v>
      </c>
      <c r="E42" s="37" t="s">
        <v>111</v>
      </c>
      <c r="F42" s="44" t="s">
        <v>985</v>
      </c>
      <c r="G42" s="45">
        <v>25000</v>
      </c>
      <c r="H42" s="65">
        <v>0</v>
      </c>
      <c r="I42" s="46">
        <v>25</v>
      </c>
      <c r="J42" s="47">
        <v>717.5</v>
      </c>
      <c r="K42" s="48">
        <f t="shared" si="0"/>
        <v>1774.9999999999998</v>
      </c>
      <c r="L42" s="48">
        <f t="shared" si="1"/>
        <v>275</v>
      </c>
      <c r="M42" s="47">
        <v>760</v>
      </c>
      <c r="N42" s="46">
        <f t="shared" si="2"/>
        <v>1772.5000000000002</v>
      </c>
      <c r="O42" s="46"/>
      <c r="P42" s="46">
        <f t="shared" si="14"/>
        <v>1477.5</v>
      </c>
      <c r="Q42" s="46">
        <f t="shared" si="15"/>
        <v>1502.5</v>
      </c>
      <c r="R42" s="46">
        <f t="shared" si="5"/>
        <v>3822.5</v>
      </c>
      <c r="S42" s="46">
        <f t="shared" si="16"/>
        <v>23497.5</v>
      </c>
      <c r="T42" s="49" t="s">
        <v>45</v>
      </c>
    </row>
    <row r="43" spans="1:20" s="38" customFormat="1" x14ac:dyDescent="0.25">
      <c r="A43" s="72">
        <v>38</v>
      </c>
      <c r="B43" s="37" t="s">
        <v>955</v>
      </c>
      <c r="C43" s="122" t="s">
        <v>982</v>
      </c>
      <c r="D43" s="37" t="s">
        <v>74</v>
      </c>
      <c r="E43" s="37" t="s">
        <v>111</v>
      </c>
      <c r="F43" s="44" t="s">
        <v>985</v>
      </c>
      <c r="G43" s="45">
        <v>25000</v>
      </c>
      <c r="H43" s="45">
        <v>0</v>
      </c>
      <c r="I43" s="46">
        <v>25</v>
      </c>
      <c r="J43" s="47">
        <v>717.5</v>
      </c>
      <c r="K43" s="48">
        <f t="shared" si="0"/>
        <v>1774.9999999999998</v>
      </c>
      <c r="L43" s="48">
        <f t="shared" si="1"/>
        <v>275</v>
      </c>
      <c r="M43" s="47">
        <v>760</v>
      </c>
      <c r="N43" s="46">
        <f t="shared" si="2"/>
        <v>1772.5000000000002</v>
      </c>
      <c r="O43" s="46"/>
      <c r="P43" s="46">
        <f t="shared" si="14"/>
        <v>1477.5</v>
      </c>
      <c r="Q43" s="46">
        <f t="shared" si="15"/>
        <v>1502.5</v>
      </c>
      <c r="R43" s="46">
        <f t="shared" si="5"/>
        <v>3822.5</v>
      </c>
      <c r="S43" s="46">
        <f t="shared" si="16"/>
        <v>23497.5</v>
      </c>
      <c r="T43" s="49" t="s">
        <v>45</v>
      </c>
    </row>
    <row r="44" spans="1:20" s="38" customFormat="1" x14ac:dyDescent="0.25">
      <c r="A44" s="72">
        <v>39</v>
      </c>
      <c r="B44" s="37" t="s">
        <v>920</v>
      </c>
      <c r="C44" s="122" t="s">
        <v>981</v>
      </c>
      <c r="D44" s="37" t="s">
        <v>74</v>
      </c>
      <c r="E44" s="37" t="s">
        <v>37</v>
      </c>
      <c r="F44" s="44" t="s">
        <v>990</v>
      </c>
      <c r="G44" s="45">
        <v>25000</v>
      </c>
      <c r="H44" s="65">
        <v>0</v>
      </c>
      <c r="I44" s="46">
        <v>25</v>
      </c>
      <c r="J44" s="47">
        <v>717.5</v>
      </c>
      <c r="K44" s="48">
        <f t="shared" si="0"/>
        <v>1774.9999999999998</v>
      </c>
      <c r="L44" s="48">
        <f t="shared" si="1"/>
        <v>275</v>
      </c>
      <c r="M44" s="47">
        <v>760</v>
      </c>
      <c r="N44" s="46">
        <f t="shared" si="2"/>
        <v>1772.5000000000002</v>
      </c>
      <c r="O44" s="46"/>
      <c r="P44" s="46">
        <f t="shared" si="14"/>
        <v>1477.5</v>
      </c>
      <c r="Q44" s="46">
        <f t="shared" si="15"/>
        <v>1502.5</v>
      </c>
      <c r="R44" s="46">
        <f>+K44+L44+N44</f>
        <v>3822.5</v>
      </c>
      <c r="S44" s="46">
        <f t="shared" si="16"/>
        <v>23497.5</v>
      </c>
      <c r="T44" s="49" t="s">
        <v>45</v>
      </c>
    </row>
    <row r="45" spans="1:20" s="38" customFormat="1" x14ac:dyDescent="0.25">
      <c r="A45" s="72">
        <v>40</v>
      </c>
      <c r="B45" s="37" t="s">
        <v>1175</v>
      </c>
      <c r="C45" s="122" t="s">
        <v>982</v>
      </c>
      <c r="D45" s="37" t="s">
        <v>74</v>
      </c>
      <c r="E45" s="37" t="s">
        <v>37</v>
      </c>
      <c r="F45" s="73" t="s">
        <v>989</v>
      </c>
      <c r="G45" s="45">
        <v>28000</v>
      </c>
      <c r="H45" s="65"/>
      <c r="I45" s="46">
        <v>25</v>
      </c>
      <c r="J45" s="47">
        <v>803.6</v>
      </c>
      <c r="K45" s="48">
        <f t="shared" si="0"/>
        <v>1987.9999999999998</v>
      </c>
      <c r="L45" s="48">
        <f t="shared" si="1"/>
        <v>308.00000000000006</v>
      </c>
      <c r="M45" s="47">
        <v>851.2</v>
      </c>
      <c r="N45" s="46">
        <f t="shared" si="2"/>
        <v>1985.2</v>
      </c>
      <c r="O45" s="46"/>
      <c r="P45" s="46">
        <f t="shared" si="14"/>
        <v>1654.8000000000002</v>
      </c>
      <c r="Q45" s="46">
        <f t="shared" si="15"/>
        <v>1679.8000000000002</v>
      </c>
      <c r="R45" s="46">
        <f>+K45+L45+N45</f>
        <v>4281.2</v>
      </c>
      <c r="S45" s="46">
        <f t="shared" si="16"/>
        <v>26320.2</v>
      </c>
      <c r="T45" s="49" t="s">
        <v>45</v>
      </c>
    </row>
    <row r="46" spans="1:20" s="38" customFormat="1" x14ac:dyDescent="0.25">
      <c r="A46" s="72">
        <v>41</v>
      </c>
      <c r="B46" s="37" t="s">
        <v>90</v>
      </c>
      <c r="C46" s="122" t="s">
        <v>981</v>
      </c>
      <c r="D46" s="37" t="s">
        <v>861</v>
      </c>
      <c r="E46" s="37" t="s">
        <v>427</v>
      </c>
      <c r="F46" s="73" t="s">
        <v>989</v>
      </c>
      <c r="G46" s="45">
        <v>190000</v>
      </c>
      <c r="H46" s="45">
        <v>33483.67</v>
      </c>
      <c r="I46" s="46">
        <v>25</v>
      </c>
      <c r="J46" s="47">
        <v>5453</v>
      </c>
      <c r="K46" s="48">
        <f t="shared" si="0"/>
        <v>13489.999999999998</v>
      </c>
      <c r="L46" s="48">
        <f t="shared" si="1"/>
        <v>2090</v>
      </c>
      <c r="M46" s="47">
        <v>4943.8</v>
      </c>
      <c r="N46" s="46">
        <f t="shared" si="2"/>
        <v>13471</v>
      </c>
      <c r="O46" s="46"/>
      <c r="P46" s="46">
        <f t="shared" si="14"/>
        <v>10396.799999999999</v>
      </c>
      <c r="Q46" s="46">
        <f t="shared" si="15"/>
        <v>43905.47</v>
      </c>
      <c r="R46" s="46">
        <f>+K46+L46+N46</f>
        <v>29051</v>
      </c>
      <c r="S46" s="46">
        <f t="shared" si="16"/>
        <v>146094.53</v>
      </c>
      <c r="T46" s="49" t="s">
        <v>45</v>
      </c>
    </row>
    <row r="47" spans="1:20" s="38" customFormat="1" x14ac:dyDescent="0.25">
      <c r="A47" s="72">
        <v>42</v>
      </c>
      <c r="B47" s="37" t="s">
        <v>862</v>
      </c>
      <c r="C47" s="122" t="s">
        <v>981</v>
      </c>
      <c r="D47" s="74" t="s">
        <v>861</v>
      </c>
      <c r="E47" s="37" t="s">
        <v>905</v>
      </c>
      <c r="F47" s="44" t="s">
        <v>990</v>
      </c>
      <c r="G47" s="45">
        <v>90000</v>
      </c>
      <c r="H47" s="45">
        <v>8996.89</v>
      </c>
      <c r="I47" s="46">
        <v>25</v>
      </c>
      <c r="J47" s="47">
        <v>2583</v>
      </c>
      <c r="K47" s="48">
        <f t="shared" si="0"/>
        <v>6389.9999999999991</v>
      </c>
      <c r="L47" s="48">
        <f t="shared" si="1"/>
        <v>990.00000000000011</v>
      </c>
      <c r="M47" s="47">
        <v>2736</v>
      </c>
      <c r="N47" s="46">
        <f t="shared" si="2"/>
        <v>6381</v>
      </c>
      <c r="O47" s="46"/>
      <c r="P47" s="46">
        <f t="shared" si="14"/>
        <v>5319</v>
      </c>
      <c r="Q47" s="46">
        <f t="shared" si="15"/>
        <v>14340.89</v>
      </c>
      <c r="R47" s="46">
        <f t="shared" ref="R47:R58" si="17">+K47+L47+N47</f>
        <v>13761</v>
      </c>
      <c r="S47" s="46">
        <f t="shared" si="16"/>
        <v>75659.11</v>
      </c>
      <c r="T47" s="49" t="s">
        <v>45</v>
      </c>
    </row>
    <row r="48" spans="1:20" s="38" customFormat="1" x14ac:dyDescent="0.25">
      <c r="A48" s="72">
        <v>43</v>
      </c>
      <c r="B48" s="37" t="s">
        <v>865</v>
      </c>
      <c r="C48" s="122" t="s">
        <v>981</v>
      </c>
      <c r="D48" s="74" t="s">
        <v>861</v>
      </c>
      <c r="E48" s="37" t="s">
        <v>906</v>
      </c>
      <c r="F48" s="44" t="s">
        <v>989</v>
      </c>
      <c r="G48" s="45">
        <v>35000</v>
      </c>
      <c r="H48" s="65">
        <v>0</v>
      </c>
      <c r="I48" s="46">
        <v>25</v>
      </c>
      <c r="J48" s="47">
        <v>1004.5</v>
      </c>
      <c r="K48" s="48">
        <f t="shared" si="0"/>
        <v>2485</v>
      </c>
      <c r="L48" s="48">
        <f t="shared" si="1"/>
        <v>385.00000000000006</v>
      </c>
      <c r="M48" s="47">
        <v>1064</v>
      </c>
      <c r="N48" s="46">
        <f t="shared" si="2"/>
        <v>2481.5</v>
      </c>
      <c r="O48" s="46"/>
      <c r="P48" s="46">
        <f t="shared" si="14"/>
        <v>2068.5</v>
      </c>
      <c r="Q48" s="46">
        <f t="shared" si="15"/>
        <v>2093.5</v>
      </c>
      <c r="R48" s="46">
        <f t="shared" si="17"/>
        <v>5351.5</v>
      </c>
      <c r="S48" s="46">
        <f t="shared" si="16"/>
        <v>32906.5</v>
      </c>
      <c r="T48" s="49" t="s">
        <v>45</v>
      </c>
    </row>
    <row r="49" spans="1:20" s="38" customFormat="1" x14ac:dyDescent="0.25">
      <c r="A49" s="72">
        <v>44</v>
      </c>
      <c r="B49" s="37" t="s">
        <v>863</v>
      </c>
      <c r="C49" s="122" t="s">
        <v>981</v>
      </c>
      <c r="D49" s="74" t="s">
        <v>861</v>
      </c>
      <c r="E49" s="37" t="s">
        <v>112</v>
      </c>
      <c r="F49" s="44" t="s">
        <v>990</v>
      </c>
      <c r="G49" s="45">
        <v>31500</v>
      </c>
      <c r="H49" s="65">
        <v>0</v>
      </c>
      <c r="I49" s="46">
        <v>25</v>
      </c>
      <c r="J49" s="47">
        <v>904.05</v>
      </c>
      <c r="K49" s="48">
        <f t="shared" si="0"/>
        <v>2236.5</v>
      </c>
      <c r="L49" s="48">
        <f t="shared" si="1"/>
        <v>346.50000000000006</v>
      </c>
      <c r="M49" s="47">
        <v>957.6</v>
      </c>
      <c r="N49" s="46">
        <f t="shared" si="2"/>
        <v>2233.3500000000004</v>
      </c>
      <c r="O49" s="46"/>
      <c r="P49" s="46">
        <f t="shared" si="14"/>
        <v>1861.65</v>
      </c>
      <c r="Q49" s="46">
        <f t="shared" si="15"/>
        <v>1886.65</v>
      </c>
      <c r="R49" s="46">
        <f t="shared" si="17"/>
        <v>4816.3500000000004</v>
      </c>
      <c r="S49" s="46">
        <f t="shared" si="16"/>
        <v>29613.35</v>
      </c>
      <c r="T49" s="49" t="s">
        <v>45</v>
      </c>
    </row>
    <row r="50" spans="1:20" s="38" customFormat="1" x14ac:dyDescent="0.25">
      <c r="A50" s="72">
        <v>45</v>
      </c>
      <c r="B50" s="37" t="s">
        <v>864</v>
      </c>
      <c r="C50" s="122" t="s">
        <v>982</v>
      </c>
      <c r="D50" s="74" t="s">
        <v>861</v>
      </c>
      <c r="E50" s="37" t="s">
        <v>37</v>
      </c>
      <c r="F50" s="44" t="s">
        <v>990</v>
      </c>
      <c r="G50" s="45">
        <v>25000</v>
      </c>
      <c r="H50" s="65">
        <v>0</v>
      </c>
      <c r="I50" s="46">
        <v>25</v>
      </c>
      <c r="J50" s="47">
        <v>717.5</v>
      </c>
      <c r="K50" s="48">
        <f t="shared" si="0"/>
        <v>1774.9999999999998</v>
      </c>
      <c r="L50" s="48">
        <f t="shared" si="1"/>
        <v>275</v>
      </c>
      <c r="M50" s="47">
        <v>760</v>
      </c>
      <c r="N50" s="46">
        <f t="shared" si="2"/>
        <v>1772.5000000000002</v>
      </c>
      <c r="O50" s="46"/>
      <c r="P50" s="46">
        <f t="shared" si="14"/>
        <v>1477.5</v>
      </c>
      <c r="Q50" s="46">
        <f t="shared" si="15"/>
        <v>1502.5</v>
      </c>
      <c r="R50" s="46">
        <f t="shared" si="17"/>
        <v>3822.5</v>
      </c>
      <c r="S50" s="46">
        <f t="shared" si="16"/>
        <v>23497.5</v>
      </c>
      <c r="T50" s="49" t="s">
        <v>45</v>
      </c>
    </row>
    <row r="51" spans="1:20" s="38" customFormat="1" x14ac:dyDescent="0.25">
      <c r="A51" s="72">
        <v>46</v>
      </c>
      <c r="B51" s="37" t="s">
        <v>1116</v>
      </c>
      <c r="C51" s="122" t="s">
        <v>982</v>
      </c>
      <c r="D51" s="74" t="s">
        <v>861</v>
      </c>
      <c r="E51" s="37" t="s">
        <v>251</v>
      </c>
      <c r="F51" s="44" t="s">
        <v>990</v>
      </c>
      <c r="G51" s="45">
        <v>23100</v>
      </c>
      <c r="H51" s="65"/>
      <c r="I51" s="46">
        <v>25</v>
      </c>
      <c r="J51" s="47">
        <v>662.97</v>
      </c>
      <c r="K51" s="48">
        <f t="shared" si="0"/>
        <v>1640.1</v>
      </c>
      <c r="L51" s="48">
        <f t="shared" si="1"/>
        <v>254.10000000000002</v>
      </c>
      <c r="M51" s="47">
        <v>702.24</v>
      </c>
      <c r="N51" s="46">
        <f t="shared" si="2"/>
        <v>1637.7900000000002</v>
      </c>
      <c r="O51" s="46"/>
      <c r="P51" s="46">
        <f t="shared" si="14"/>
        <v>1365.21</v>
      </c>
      <c r="Q51" s="46">
        <f t="shared" si="15"/>
        <v>1390.21</v>
      </c>
      <c r="R51" s="46">
        <f t="shared" si="17"/>
        <v>3531.99</v>
      </c>
      <c r="S51" s="46">
        <f t="shared" si="16"/>
        <v>21709.79</v>
      </c>
      <c r="T51" s="49" t="s">
        <v>45</v>
      </c>
    </row>
    <row r="52" spans="1:20" s="38" customFormat="1" x14ac:dyDescent="0.25">
      <c r="A52" s="72">
        <v>47</v>
      </c>
      <c r="B52" s="37" t="s">
        <v>1127</v>
      </c>
      <c r="C52" s="122" t="s">
        <v>981</v>
      </c>
      <c r="D52" s="74" t="s">
        <v>861</v>
      </c>
      <c r="E52" s="37" t="s">
        <v>1128</v>
      </c>
      <c r="F52" s="44" t="s">
        <v>989</v>
      </c>
      <c r="G52" s="45">
        <v>35000</v>
      </c>
      <c r="H52" s="65"/>
      <c r="I52" s="46">
        <v>25</v>
      </c>
      <c r="J52" s="47">
        <v>1004.5</v>
      </c>
      <c r="K52" s="48">
        <f t="shared" si="0"/>
        <v>2485</v>
      </c>
      <c r="L52" s="48">
        <f t="shared" si="1"/>
        <v>385.00000000000006</v>
      </c>
      <c r="M52" s="47">
        <v>1064</v>
      </c>
      <c r="N52" s="46">
        <f t="shared" si="2"/>
        <v>2481.5</v>
      </c>
      <c r="O52" s="46"/>
      <c r="P52" s="46">
        <f t="shared" si="14"/>
        <v>2068.5</v>
      </c>
      <c r="Q52" s="46">
        <f t="shared" si="15"/>
        <v>2093.5</v>
      </c>
      <c r="R52" s="46">
        <f t="shared" si="17"/>
        <v>5351.5</v>
      </c>
      <c r="S52" s="46">
        <f t="shared" si="16"/>
        <v>32906.5</v>
      </c>
      <c r="T52" s="49" t="s">
        <v>45</v>
      </c>
    </row>
    <row r="53" spans="1:20" s="38" customFormat="1" x14ac:dyDescent="0.25">
      <c r="A53" s="72">
        <v>48</v>
      </c>
      <c r="B53" s="37" t="s">
        <v>1166</v>
      </c>
      <c r="C53" s="122" t="s">
        <v>982</v>
      </c>
      <c r="D53" s="74" t="s">
        <v>861</v>
      </c>
      <c r="E53" s="37" t="s">
        <v>73</v>
      </c>
      <c r="F53" s="44" t="s">
        <v>985</v>
      </c>
      <c r="G53" s="45">
        <v>16500</v>
      </c>
      <c r="H53" s="65"/>
      <c r="I53" s="46">
        <v>25</v>
      </c>
      <c r="J53" s="47">
        <v>473.55</v>
      </c>
      <c r="K53" s="48">
        <f t="shared" si="0"/>
        <v>1171.5</v>
      </c>
      <c r="L53" s="48">
        <f t="shared" si="1"/>
        <v>181.50000000000003</v>
      </c>
      <c r="M53" s="47">
        <v>501.6</v>
      </c>
      <c r="N53" s="46">
        <f t="shared" si="2"/>
        <v>1169.8500000000001</v>
      </c>
      <c r="O53" s="46"/>
      <c r="P53" s="46">
        <f t="shared" si="14"/>
        <v>975.15000000000009</v>
      </c>
      <c r="Q53" s="46">
        <f t="shared" si="15"/>
        <v>1000.1500000000001</v>
      </c>
      <c r="R53" s="46">
        <f t="shared" si="17"/>
        <v>2522.8500000000004</v>
      </c>
      <c r="S53" s="46">
        <f t="shared" si="16"/>
        <v>15499.85</v>
      </c>
      <c r="T53" s="49" t="s">
        <v>45</v>
      </c>
    </row>
    <row r="54" spans="1:20" s="38" customFormat="1" x14ac:dyDescent="0.25">
      <c r="A54" s="72">
        <v>49</v>
      </c>
      <c r="B54" s="37" t="s">
        <v>866</v>
      </c>
      <c r="C54" s="122" t="s">
        <v>982</v>
      </c>
      <c r="D54" s="74" t="s">
        <v>861</v>
      </c>
      <c r="E54" s="37" t="s">
        <v>42</v>
      </c>
      <c r="F54" s="44" t="s">
        <v>985</v>
      </c>
      <c r="G54" s="45">
        <v>20900</v>
      </c>
      <c r="H54" s="65">
        <v>0</v>
      </c>
      <c r="I54" s="46">
        <v>25</v>
      </c>
      <c r="J54" s="47">
        <v>599.83000000000004</v>
      </c>
      <c r="K54" s="48">
        <f t="shared" si="0"/>
        <v>1483.8999999999999</v>
      </c>
      <c r="L54" s="48">
        <f t="shared" si="1"/>
        <v>229.90000000000003</v>
      </c>
      <c r="M54" s="47">
        <v>635.36</v>
      </c>
      <c r="N54" s="46">
        <f t="shared" si="2"/>
        <v>1481.8100000000002</v>
      </c>
      <c r="O54" s="46"/>
      <c r="P54" s="46">
        <f t="shared" si="14"/>
        <v>1235.19</v>
      </c>
      <c r="Q54" s="46">
        <f t="shared" si="15"/>
        <v>1260.19</v>
      </c>
      <c r="R54" s="46">
        <f t="shared" si="17"/>
        <v>3195.61</v>
      </c>
      <c r="S54" s="46">
        <f t="shared" si="16"/>
        <v>19639.810000000001</v>
      </c>
      <c r="T54" s="49" t="s">
        <v>45</v>
      </c>
    </row>
    <row r="55" spans="1:20" s="38" customFormat="1" x14ac:dyDescent="0.25">
      <c r="A55" s="72">
        <v>50</v>
      </c>
      <c r="B55" s="37" t="s">
        <v>1165</v>
      </c>
      <c r="C55" s="122" t="s">
        <v>982</v>
      </c>
      <c r="D55" s="74" t="s">
        <v>861</v>
      </c>
      <c r="E55" s="37" t="s">
        <v>1041</v>
      </c>
      <c r="F55" s="44" t="s">
        <v>989</v>
      </c>
      <c r="G55" s="45">
        <v>25000</v>
      </c>
      <c r="H55" s="65"/>
      <c r="I55" s="46">
        <v>25</v>
      </c>
      <c r="J55" s="47">
        <v>717.5</v>
      </c>
      <c r="K55" s="48">
        <f t="shared" si="0"/>
        <v>1774.9999999999998</v>
      </c>
      <c r="L55" s="48">
        <f t="shared" si="1"/>
        <v>275</v>
      </c>
      <c r="M55" s="47">
        <v>760</v>
      </c>
      <c r="N55" s="46">
        <f t="shared" si="2"/>
        <v>1772.5000000000002</v>
      </c>
      <c r="O55" s="46"/>
      <c r="P55" s="46">
        <f t="shared" si="14"/>
        <v>1477.5</v>
      </c>
      <c r="Q55" s="46">
        <f t="shared" si="15"/>
        <v>1502.5</v>
      </c>
      <c r="R55" s="46">
        <f t="shared" si="17"/>
        <v>3822.5</v>
      </c>
      <c r="S55" s="46">
        <f t="shared" si="16"/>
        <v>23497.5</v>
      </c>
      <c r="T55" s="49" t="s">
        <v>45</v>
      </c>
    </row>
    <row r="56" spans="1:20" s="38" customFormat="1" x14ac:dyDescent="0.25">
      <c r="A56" s="72">
        <v>51</v>
      </c>
      <c r="B56" s="37" t="s">
        <v>299</v>
      </c>
      <c r="C56" s="122" t="s">
        <v>982</v>
      </c>
      <c r="D56" s="37" t="s">
        <v>159</v>
      </c>
      <c r="E56" s="37" t="s">
        <v>302</v>
      </c>
      <c r="F56" s="44" t="s">
        <v>990</v>
      </c>
      <c r="G56" s="45">
        <v>155000</v>
      </c>
      <c r="H56" s="45">
        <v>25042.74</v>
      </c>
      <c r="I56" s="46">
        <v>25</v>
      </c>
      <c r="J56" s="47">
        <v>4448.5</v>
      </c>
      <c r="K56" s="48">
        <f t="shared" si="0"/>
        <v>11004.999999999998</v>
      </c>
      <c r="L56" s="48">
        <f t="shared" si="1"/>
        <v>1705.0000000000002</v>
      </c>
      <c r="M56" s="47">
        <v>4712</v>
      </c>
      <c r="N56" s="46">
        <f t="shared" si="2"/>
        <v>10989.5</v>
      </c>
      <c r="O56" s="46"/>
      <c r="P56" s="46">
        <f t="shared" si="14"/>
        <v>9160.5</v>
      </c>
      <c r="Q56" s="46">
        <f t="shared" si="15"/>
        <v>34228.240000000005</v>
      </c>
      <c r="R56" s="46">
        <f t="shared" si="17"/>
        <v>23699.5</v>
      </c>
      <c r="S56" s="46">
        <f t="shared" si="16"/>
        <v>120771.76</v>
      </c>
      <c r="T56" s="49" t="s">
        <v>45</v>
      </c>
    </row>
    <row r="57" spans="1:20" s="38" customFormat="1" x14ac:dyDescent="0.25">
      <c r="A57" s="72">
        <v>52</v>
      </c>
      <c r="B57" s="37" t="s">
        <v>301</v>
      </c>
      <c r="C57" s="122" t="s">
        <v>981</v>
      </c>
      <c r="D57" s="37" t="s">
        <v>159</v>
      </c>
      <c r="E57" s="37" t="s">
        <v>303</v>
      </c>
      <c r="F57" s="44" t="s">
        <v>990</v>
      </c>
      <c r="G57" s="45">
        <v>75000</v>
      </c>
      <c r="H57" s="45">
        <v>5704.4</v>
      </c>
      <c r="I57" s="46">
        <v>25</v>
      </c>
      <c r="J57" s="47">
        <v>2152.5</v>
      </c>
      <c r="K57" s="48">
        <f t="shared" si="0"/>
        <v>5324.9999999999991</v>
      </c>
      <c r="L57" s="48">
        <f t="shared" si="1"/>
        <v>825.00000000000011</v>
      </c>
      <c r="M57" s="47">
        <v>2280</v>
      </c>
      <c r="N57" s="46">
        <f t="shared" si="2"/>
        <v>5317.5</v>
      </c>
      <c r="O57" s="46"/>
      <c r="P57" s="46">
        <f t="shared" si="14"/>
        <v>4432.5</v>
      </c>
      <c r="Q57" s="46">
        <f t="shared" si="15"/>
        <v>10161.9</v>
      </c>
      <c r="R57" s="46">
        <f t="shared" si="17"/>
        <v>11467.5</v>
      </c>
      <c r="S57" s="46">
        <f t="shared" si="16"/>
        <v>64838.1</v>
      </c>
      <c r="T57" s="49" t="s">
        <v>45</v>
      </c>
    </row>
    <row r="58" spans="1:20" s="38" customFormat="1" ht="15" customHeight="1" x14ac:dyDescent="0.25">
      <c r="A58" s="72">
        <v>53</v>
      </c>
      <c r="B58" s="37" t="s">
        <v>312</v>
      </c>
      <c r="C58" s="122" t="s">
        <v>982</v>
      </c>
      <c r="D58" s="37" t="s">
        <v>311</v>
      </c>
      <c r="E58" s="37" t="s">
        <v>313</v>
      </c>
      <c r="F58" s="44" t="s">
        <v>990</v>
      </c>
      <c r="G58" s="45">
        <v>85000</v>
      </c>
      <c r="H58" s="45">
        <v>8576.99</v>
      </c>
      <c r="I58" s="46">
        <v>25</v>
      </c>
      <c r="J58" s="47">
        <v>2439.5</v>
      </c>
      <c r="K58" s="48">
        <f t="shared" si="0"/>
        <v>6034.9999999999991</v>
      </c>
      <c r="L58" s="48">
        <f t="shared" si="1"/>
        <v>935.00000000000011</v>
      </c>
      <c r="M58" s="47">
        <v>2584</v>
      </c>
      <c r="N58" s="46">
        <f t="shared" si="2"/>
        <v>6026.5</v>
      </c>
      <c r="O58" s="46"/>
      <c r="P58" s="46">
        <f t="shared" si="14"/>
        <v>5023.5</v>
      </c>
      <c r="Q58" s="46">
        <f t="shared" si="15"/>
        <v>13625.49</v>
      </c>
      <c r="R58" s="46">
        <f t="shared" si="17"/>
        <v>12996.5</v>
      </c>
      <c r="S58" s="46">
        <f t="shared" si="16"/>
        <v>71374.509999999995</v>
      </c>
      <c r="T58" s="49" t="s">
        <v>45</v>
      </c>
    </row>
    <row r="59" spans="1:20" s="38" customFormat="1" ht="15" customHeight="1" x14ac:dyDescent="0.25">
      <c r="A59" s="72">
        <v>54</v>
      </c>
      <c r="B59" s="37" t="s">
        <v>308</v>
      </c>
      <c r="C59" s="122" t="s">
        <v>981</v>
      </c>
      <c r="D59" s="37" t="s">
        <v>309</v>
      </c>
      <c r="E59" s="37" t="s">
        <v>310</v>
      </c>
      <c r="F59" s="44" t="s">
        <v>990</v>
      </c>
      <c r="G59" s="45">
        <v>85000</v>
      </c>
      <c r="H59" s="45">
        <v>8576.99</v>
      </c>
      <c r="I59" s="46">
        <v>25</v>
      </c>
      <c r="J59" s="47">
        <v>2439.5</v>
      </c>
      <c r="K59" s="48">
        <f t="shared" si="0"/>
        <v>6034.9999999999991</v>
      </c>
      <c r="L59" s="48">
        <f t="shared" si="1"/>
        <v>935.00000000000011</v>
      </c>
      <c r="M59" s="47">
        <v>2584</v>
      </c>
      <c r="N59" s="46">
        <f t="shared" si="2"/>
        <v>6026.5</v>
      </c>
      <c r="O59" s="46"/>
      <c r="P59" s="46">
        <f t="shared" si="14"/>
        <v>5023.5</v>
      </c>
      <c r="Q59" s="46">
        <f t="shared" si="15"/>
        <v>13625.49</v>
      </c>
      <c r="R59" s="46">
        <f>+K59+L59+N59</f>
        <v>12996.5</v>
      </c>
      <c r="S59" s="46">
        <f t="shared" si="16"/>
        <v>71374.509999999995</v>
      </c>
      <c r="T59" s="49" t="s">
        <v>45</v>
      </c>
    </row>
    <row r="60" spans="1:20" s="38" customFormat="1" x14ac:dyDescent="0.25">
      <c r="A60" s="72">
        <v>55</v>
      </c>
      <c r="B60" s="37" t="s">
        <v>305</v>
      </c>
      <c r="C60" s="122" t="s">
        <v>981</v>
      </c>
      <c r="D60" s="37" t="s">
        <v>304</v>
      </c>
      <c r="E60" s="37" t="s">
        <v>125</v>
      </c>
      <c r="F60" s="44" t="s">
        <v>990</v>
      </c>
      <c r="G60" s="45">
        <v>85000</v>
      </c>
      <c r="H60" s="45">
        <v>8576.99</v>
      </c>
      <c r="I60" s="46">
        <v>25</v>
      </c>
      <c r="J60" s="47">
        <v>2439.5</v>
      </c>
      <c r="K60" s="48">
        <f t="shared" si="0"/>
        <v>6034.9999999999991</v>
      </c>
      <c r="L60" s="48">
        <f t="shared" si="1"/>
        <v>935.00000000000011</v>
      </c>
      <c r="M60" s="47">
        <v>2584</v>
      </c>
      <c r="N60" s="46">
        <f t="shared" si="2"/>
        <v>6026.5</v>
      </c>
      <c r="O60" s="46"/>
      <c r="P60" s="46">
        <f t="shared" si="14"/>
        <v>5023.5</v>
      </c>
      <c r="Q60" s="46">
        <f t="shared" si="15"/>
        <v>13625.49</v>
      </c>
      <c r="R60" s="46">
        <f>+K60+L60+N60</f>
        <v>12996.5</v>
      </c>
      <c r="S60" s="46">
        <f t="shared" si="16"/>
        <v>71374.509999999995</v>
      </c>
      <c r="T60" s="49" t="s">
        <v>45</v>
      </c>
    </row>
    <row r="61" spans="1:20" s="38" customFormat="1" x14ac:dyDescent="0.25">
      <c r="A61" s="72">
        <v>56</v>
      </c>
      <c r="B61" s="37" t="s">
        <v>306</v>
      </c>
      <c r="C61" s="122" t="s">
        <v>981</v>
      </c>
      <c r="D61" s="37" t="s">
        <v>304</v>
      </c>
      <c r="E61" s="37" t="s">
        <v>307</v>
      </c>
      <c r="F61" s="44" t="s">
        <v>989</v>
      </c>
      <c r="G61" s="45">
        <v>75000</v>
      </c>
      <c r="H61" s="45">
        <v>6309.38</v>
      </c>
      <c r="I61" s="46">
        <v>25</v>
      </c>
      <c r="J61" s="47">
        <v>2152.5</v>
      </c>
      <c r="K61" s="48">
        <f t="shared" si="0"/>
        <v>5324.9999999999991</v>
      </c>
      <c r="L61" s="48">
        <f t="shared" si="1"/>
        <v>825.00000000000011</v>
      </c>
      <c r="M61" s="47">
        <v>2280</v>
      </c>
      <c r="N61" s="46">
        <f t="shared" si="2"/>
        <v>5317.5</v>
      </c>
      <c r="O61" s="46"/>
      <c r="P61" s="46">
        <f t="shared" si="14"/>
        <v>4432.5</v>
      </c>
      <c r="Q61" s="46">
        <f t="shared" si="15"/>
        <v>10766.880000000001</v>
      </c>
      <c r="R61" s="46">
        <f>+K61+L61+N61</f>
        <v>11467.5</v>
      </c>
      <c r="S61" s="46">
        <f t="shared" si="16"/>
        <v>64233.119999999995</v>
      </c>
      <c r="T61" s="49" t="s">
        <v>45</v>
      </c>
    </row>
    <row r="62" spans="1:20" s="38" customFormat="1" x14ac:dyDescent="0.25">
      <c r="A62" s="72">
        <v>57</v>
      </c>
      <c r="B62" s="74" t="s">
        <v>59</v>
      </c>
      <c r="C62" s="72" t="s">
        <v>981</v>
      </c>
      <c r="D62" s="74" t="s">
        <v>44</v>
      </c>
      <c r="E62" s="74" t="s">
        <v>70</v>
      </c>
      <c r="F62" s="75" t="s">
        <v>990</v>
      </c>
      <c r="G62" s="67">
        <v>45000</v>
      </c>
      <c r="H62" s="45">
        <v>1148.33</v>
      </c>
      <c r="I62" s="46">
        <v>25</v>
      </c>
      <c r="J62" s="47">
        <v>1291.5</v>
      </c>
      <c r="K62" s="48">
        <f t="shared" si="0"/>
        <v>3194.9999999999995</v>
      </c>
      <c r="L62" s="48">
        <f t="shared" si="1"/>
        <v>495.00000000000006</v>
      </c>
      <c r="M62" s="47">
        <v>1368</v>
      </c>
      <c r="N62" s="46">
        <f t="shared" si="2"/>
        <v>3190.5</v>
      </c>
      <c r="O62" s="46"/>
      <c r="P62" s="46">
        <f t="shared" si="14"/>
        <v>2659.5</v>
      </c>
      <c r="Q62" s="46">
        <f t="shared" si="15"/>
        <v>3832.83</v>
      </c>
      <c r="R62" s="46">
        <f t="shared" ref="R62:R79" si="18">+K62+L62+N62</f>
        <v>6880.5</v>
      </c>
      <c r="S62" s="46">
        <f t="shared" si="16"/>
        <v>41167.17</v>
      </c>
      <c r="T62" s="49" t="s">
        <v>45</v>
      </c>
    </row>
    <row r="63" spans="1:20" s="38" customFormat="1" x14ac:dyDescent="0.25">
      <c r="A63" s="72">
        <v>58</v>
      </c>
      <c r="B63" s="37" t="s">
        <v>992</v>
      </c>
      <c r="C63" s="122" t="s">
        <v>981</v>
      </c>
      <c r="D63" s="37" t="s">
        <v>44</v>
      </c>
      <c r="E63" s="37" t="s">
        <v>113</v>
      </c>
      <c r="F63" s="73" t="s">
        <v>989</v>
      </c>
      <c r="G63" s="45">
        <v>70000</v>
      </c>
      <c r="H63" s="45">
        <v>5065.99</v>
      </c>
      <c r="I63" s="46">
        <v>25</v>
      </c>
      <c r="J63" s="47">
        <v>2009</v>
      </c>
      <c r="K63" s="48">
        <f t="shared" si="0"/>
        <v>4970</v>
      </c>
      <c r="L63" s="48">
        <f t="shared" si="1"/>
        <v>770.00000000000011</v>
      </c>
      <c r="M63" s="47">
        <v>2128</v>
      </c>
      <c r="N63" s="46">
        <f t="shared" si="2"/>
        <v>4963</v>
      </c>
      <c r="O63" s="46"/>
      <c r="P63" s="46">
        <f t="shared" si="14"/>
        <v>4137</v>
      </c>
      <c r="Q63" s="46">
        <f t="shared" si="15"/>
        <v>9227.99</v>
      </c>
      <c r="R63" s="46">
        <f>+K63+L63+N63</f>
        <v>10703</v>
      </c>
      <c r="S63" s="46">
        <f t="shared" si="16"/>
        <v>60772.01</v>
      </c>
      <c r="T63" s="49" t="s">
        <v>45</v>
      </c>
    </row>
    <row r="64" spans="1:20" s="38" customFormat="1" x14ac:dyDescent="0.25">
      <c r="A64" s="72">
        <v>59</v>
      </c>
      <c r="B64" s="37" t="s">
        <v>967</v>
      </c>
      <c r="C64" s="122" t="s">
        <v>981</v>
      </c>
      <c r="D64" s="37" t="s">
        <v>44</v>
      </c>
      <c r="E64" s="37" t="s">
        <v>43</v>
      </c>
      <c r="F64" s="44" t="s">
        <v>989</v>
      </c>
      <c r="G64" s="45">
        <v>46000</v>
      </c>
      <c r="H64" s="47">
        <v>1289.46</v>
      </c>
      <c r="I64" s="46">
        <v>25</v>
      </c>
      <c r="J64" s="47">
        <v>1320.2</v>
      </c>
      <c r="K64" s="48">
        <f t="shared" si="0"/>
        <v>3265.9999999999995</v>
      </c>
      <c r="L64" s="48">
        <f t="shared" si="1"/>
        <v>506.00000000000006</v>
      </c>
      <c r="M64" s="47">
        <v>1398.4</v>
      </c>
      <c r="N64" s="46">
        <f t="shared" si="2"/>
        <v>3261.4</v>
      </c>
      <c r="O64" s="46"/>
      <c r="P64" s="46">
        <f t="shared" si="14"/>
        <v>2718.6000000000004</v>
      </c>
      <c r="Q64" s="46">
        <f t="shared" si="15"/>
        <v>4033.06</v>
      </c>
      <c r="R64" s="46">
        <f t="shared" si="18"/>
        <v>7033.4</v>
      </c>
      <c r="S64" s="46">
        <f t="shared" si="16"/>
        <v>41966.94</v>
      </c>
      <c r="T64" s="49" t="s">
        <v>45</v>
      </c>
    </row>
    <row r="65" spans="1:20" s="38" customFormat="1" x14ac:dyDescent="0.25">
      <c r="A65" s="72">
        <v>60</v>
      </c>
      <c r="B65" s="37" t="s">
        <v>406</v>
      </c>
      <c r="C65" s="122" t="s">
        <v>982</v>
      </c>
      <c r="D65" s="37" t="s">
        <v>44</v>
      </c>
      <c r="E65" s="37" t="s">
        <v>43</v>
      </c>
      <c r="F65" s="44" t="s">
        <v>989</v>
      </c>
      <c r="G65" s="45">
        <v>42000</v>
      </c>
      <c r="H65" s="65">
        <v>724.92</v>
      </c>
      <c r="I65" s="46">
        <v>25</v>
      </c>
      <c r="J65" s="47">
        <v>1205.4000000000001</v>
      </c>
      <c r="K65" s="48">
        <f t="shared" si="0"/>
        <v>2981.9999999999995</v>
      </c>
      <c r="L65" s="48">
        <f t="shared" si="1"/>
        <v>462.00000000000006</v>
      </c>
      <c r="M65" s="47">
        <v>1276.8</v>
      </c>
      <c r="N65" s="46">
        <f t="shared" si="2"/>
        <v>2977.8</v>
      </c>
      <c r="O65" s="46"/>
      <c r="P65" s="46">
        <f t="shared" si="14"/>
        <v>2482.1999999999998</v>
      </c>
      <c r="Q65" s="46">
        <f t="shared" si="15"/>
        <v>3232.12</v>
      </c>
      <c r="R65" s="46">
        <f t="shared" si="18"/>
        <v>6421.7999999999993</v>
      </c>
      <c r="S65" s="46">
        <f t="shared" si="16"/>
        <v>38767.879999999997</v>
      </c>
      <c r="T65" s="49" t="s">
        <v>45</v>
      </c>
    </row>
    <row r="66" spans="1:20" s="38" customFormat="1" x14ac:dyDescent="0.25">
      <c r="A66" s="72">
        <v>61</v>
      </c>
      <c r="B66" s="37" t="s">
        <v>34</v>
      </c>
      <c r="C66" s="122" t="s">
        <v>982</v>
      </c>
      <c r="D66" s="37" t="s">
        <v>44</v>
      </c>
      <c r="E66" s="37" t="s">
        <v>38</v>
      </c>
      <c r="F66" s="44" t="s">
        <v>989</v>
      </c>
      <c r="G66" s="45">
        <v>46000</v>
      </c>
      <c r="H66" s="65">
        <v>1289.46</v>
      </c>
      <c r="I66" s="46">
        <v>25</v>
      </c>
      <c r="J66" s="47">
        <v>1320.2</v>
      </c>
      <c r="K66" s="48">
        <f t="shared" si="0"/>
        <v>3265.9999999999995</v>
      </c>
      <c r="L66" s="48">
        <f t="shared" si="1"/>
        <v>506.00000000000006</v>
      </c>
      <c r="M66" s="47">
        <v>1398.4</v>
      </c>
      <c r="N66" s="46">
        <f t="shared" si="2"/>
        <v>3261.4</v>
      </c>
      <c r="O66" s="46"/>
      <c r="P66" s="46">
        <f t="shared" si="14"/>
        <v>2718.6000000000004</v>
      </c>
      <c r="Q66" s="46">
        <f t="shared" si="15"/>
        <v>4033.06</v>
      </c>
      <c r="R66" s="46">
        <f t="shared" si="18"/>
        <v>7033.4</v>
      </c>
      <c r="S66" s="46">
        <f t="shared" si="16"/>
        <v>41966.94</v>
      </c>
      <c r="T66" s="49" t="s">
        <v>45</v>
      </c>
    </row>
    <row r="67" spans="1:20" s="38" customFormat="1" x14ac:dyDescent="0.25">
      <c r="A67" s="72">
        <v>62</v>
      </c>
      <c r="B67" s="37" t="s">
        <v>29</v>
      </c>
      <c r="C67" s="122" t="s">
        <v>982</v>
      </c>
      <c r="D67" s="37" t="s">
        <v>44</v>
      </c>
      <c r="E67" s="37" t="s">
        <v>36</v>
      </c>
      <c r="F67" s="44" t="s">
        <v>990</v>
      </c>
      <c r="G67" s="45">
        <v>40000</v>
      </c>
      <c r="H67" s="65">
        <v>442.65</v>
      </c>
      <c r="I67" s="46">
        <v>25</v>
      </c>
      <c r="J67" s="47">
        <v>1148</v>
      </c>
      <c r="K67" s="48">
        <f t="shared" ref="K67:K129" si="19">+G67*7.1%</f>
        <v>2839.9999999999995</v>
      </c>
      <c r="L67" s="48">
        <f t="shared" ref="L67:L129" si="20">+G67*1.1%</f>
        <v>440.00000000000006</v>
      </c>
      <c r="M67" s="47">
        <v>1216</v>
      </c>
      <c r="N67" s="46">
        <f t="shared" ref="N67:N129" si="21">+G67*7.09%</f>
        <v>2836</v>
      </c>
      <c r="O67" s="46"/>
      <c r="P67" s="46">
        <f t="shared" ref="P67:P74" si="22">+J67+M67</f>
        <v>2364</v>
      </c>
      <c r="Q67" s="46">
        <f t="shared" ref="Q67:Q74" si="23">+H67+I67+J67+M67+O67</f>
        <v>2831.65</v>
      </c>
      <c r="R67" s="46">
        <f t="shared" si="18"/>
        <v>6116</v>
      </c>
      <c r="S67" s="46">
        <f t="shared" ref="S67:S74" si="24">+G67-Q67</f>
        <v>37168.35</v>
      </c>
      <c r="T67" s="49" t="s">
        <v>45</v>
      </c>
    </row>
    <row r="68" spans="1:20" s="38" customFormat="1" x14ac:dyDescent="0.25">
      <c r="A68" s="72">
        <v>63</v>
      </c>
      <c r="B68" s="37" t="s">
        <v>31</v>
      </c>
      <c r="C68" s="122" t="s">
        <v>982</v>
      </c>
      <c r="D68" s="37" t="s">
        <v>44</v>
      </c>
      <c r="E68" s="37" t="s">
        <v>39</v>
      </c>
      <c r="F68" s="44" t="s">
        <v>989</v>
      </c>
      <c r="G68" s="45">
        <v>46000</v>
      </c>
      <c r="H68" s="47">
        <v>1289.46</v>
      </c>
      <c r="I68" s="46">
        <v>25</v>
      </c>
      <c r="J68" s="47">
        <v>1320.2</v>
      </c>
      <c r="K68" s="48">
        <f t="shared" si="19"/>
        <v>3265.9999999999995</v>
      </c>
      <c r="L68" s="48">
        <f t="shared" si="20"/>
        <v>506.00000000000006</v>
      </c>
      <c r="M68" s="47">
        <v>1398.4</v>
      </c>
      <c r="N68" s="46">
        <f t="shared" si="21"/>
        <v>3261.4</v>
      </c>
      <c r="O68" s="46"/>
      <c r="P68" s="46">
        <f t="shared" si="22"/>
        <v>2718.6000000000004</v>
      </c>
      <c r="Q68" s="46">
        <f t="shared" si="23"/>
        <v>4033.06</v>
      </c>
      <c r="R68" s="46">
        <f t="shared" si="18"/>
        <v>7033.4</v>
      </c>
      <c r="S68" s="46">
        <f t="shared" si="24"/>
        <v>41966.94</v>
      </c>
      <c r="T68" s="49" t="s">
        <v>45</v>
      </c>
    </row>
    <row r="69" spans="1:20" s="38" customFormat="1" x14ac:dyDescent="0.25">
      <c r="A69" s="72">
        <v>64</v>
      </c>
      <c r="B69" s="37" t="s">
        <v>32</v>
      </c>
      <c r="C69" s="122" t="s">
        <v>981</v>
      </c>
      <c r="D69" s="37" t="s">
        <v>44</v>
      </c>
      <c r="E69" s="37" t="s">
        <v>40</v>
      </c>
      <c r="F69" s="44" t="s">
        <v>989</v>
      </c>
      <c r="G69" s="45">
        <v>35000</v>
      </c>
      <c r="H69" s="65">
        <v>0</v>
      </c>
      <c r="I69" s="46">
        <v>25</v>
      </c>
      <c r="J69" s="47">
        <v>1004.5</v>
      </c>
      <c r="K69" s="48">
        <f t="shared" si="19"/>
        <v>2485</v>
      </c>
      <c r="L69" s="48">
        <f t="shared" si="20"/>
        <v>385.00000000000006</v>
      </c>
      <c r="M69" s="47">
        <v>1064</v>
      </c>
      <c r="N69" s="46">
        <f t="shared" si="21"/>
        <v>2481.5</v>
      </c>
      <c r="O69" s="46"/>
      <c r="P69" s="46">
        <f t="shared" si="22"/>
        <v>2068.5</v>
      </c>
      <c r="Q69" s="46">
        <f t="shared" si="23"/>
        <v>2093.5</v>
      </c>
      <c r="R69" s="46">
        <f t="shared" si="18"/>
        <v>5351.5</v>
      </c>
      <c r="S69" s="46">
        <f t="shared" si="24"/>
        <v>32906.5</v>
      </c>
      <c r="T69" s="49" t="s">
        <v>45</v>
      </c>
    </row>
    <row r="70" spans="1:20" s="38" customFormat="1" x14ac:dyDescent="0.25">
      <c r="A70" s="72">
        <v>65</v>
      </c>
      <c r="B70" s="37" t="s">
        <v>30</v>
      </c>
      <c r="C70" s="122" t="s">
        <v>981</v>
      </c>
      <c r="D70" s="37" t="s">
        <v>44</v>
      </c>
      <c r="E70" s="37" t="s">
        <v>66</v>
      </c>
      <c r="F70" s="44" t="s">
        <v>990</v>
      </c>
      <c r="G70" s="45">
        <v>25000</v>
      </c>
      <c r="H70" s="65">
        <v>0</v>
      </c>
      <c r="I70" s="46">
        <v>25</v>
      </c>
      <c r="J70" s="47">
        <v>717.5</v>
      </c>
      <c r="K70" s="48">
        <f t="shared" si="19"/>
        <v>1774.9999999999998</v>
      </c>
      <c r="L70" s="48">
        <f t="shared" si="20"/>
        <v>275</v>
      </c>
      <c r="M70" s="47">
        <v>760</v>
      </c>
      <c r="N70" s="46">
        <f t="shared" si="21"/>
        <v>1772.5000000000002</v>
      </c>
      <c r="O70" s="46"/>
      <c r="P70" s="46">
        <f t="shared" si="22"/>
        <v>1477.5</v>
      </c>
      <c r="Q70" s="46">
        <f t="shared" si="23"/>
        <v>1502.5</v>
      </c>
      <c r="R70" s="46">
        <f t="shared" si="18"/>
        <v>3822.5</v>
      </c>
      <c r="S70" s="46">
        <f t="shared" si="24"/>
        <v>23497.5</v>
      </c>
      <c r="T70" s="49" t="s">
        <v>45</v>
      </c>
    </row>
    <row r="71" spans="1:20" s="38" customFormat="1" x14ac:dyDescent="0.25">
      <c r="A71" s="72">
        <v>66</v>
      </c>
      <c r="B71" s="37" t="s">
        <v>33</v>
      </c>
      <c r="C71" s="122" t="s">
        <v>981</v>
      </c>
      <c r="D71" s="37" t="s">
        <v>44</v>
      </c>
      <c r="E71" s="37" t="s">
        <v>41</v>
      </c>
      <c r="F71" s="44" t="s">
        <v>989</v>
      </c>
      <c r="G71" s="45">
        <v>35000</v>
      </c>
      <c r="H71" s="65">
        <v>0</v>
      </c>
      <c r="I71" s="46">
        <v>25</v>
      </c>
      <c r="J71" s="47">
        <v>1004.5</v>
      </c>
      <c r="K71" s="48">
        <f t="shared" si="19"/>
        <v>2485</v>
      </c>
      <c r="L71" s="48">
        <f t="shared" si="20"/>
        <v>385.00000000000006</v>
      </c>
      <c r="M71" s="47">
        <v>1064</v>
      </c>
      <c r="N71" s="46">
        <f t="shared" si="21"/>
        <v>2481.5</v>
      </c>
      <c r="O71" s="46"/>
      <c r="P71" s="46">
        <f t="shared" si="22"/>
        <v>2068.5</v>
      </c>
      <c r="Q71" s="46">
        <f t="shared" si="23"/>
        <v>2093.5</v>
      </c>
      <c r="R71" s="46">
        <f t="shared" si="18"/>
        <v>5351.5</v>
      </c>
      <c r="S71" s="46">
        <f t="shared" si="24"/>
        <v>32906.5</v>
      </c>
      <c r="T71" s="49" t="s">
        <v>45</v>
      </c>
    </row>
    <row r="72" spans="1:20" s="38" customFormat="1" x14ac:dyDescent="0.25">
      <c r="A72" s="72">
        <v>67</v>
      </c>
      <c r="B72" s="37" t="s">
        <v>873</v>
      </c>
      <c r="C72" s="122" t="s">
        <v>981</v>
      </c>
      <c r="D72" s="37" t="s">
        <v>44</v>
      </c>
      <c r="E72" s="37" t="s">
        <v>73</v>
      </c>
      <c r="F72" s="44" t="s">
        <v>985</v>
      </c>
      <c r="G72" s="45">
        <v>15000</v>
      </c>
      <c r="H72" s="65"/>
      <c r="I72" s="46">
        <v>25</v>
      </c>
      <c r="J72" s="47">
        <v>430.5</v>
      </c>
      <c r="K72" s="48">
        <f t="shared" si="19"/>
        <v>1065</v>
      </c>
      <c r="L72" s="48">
        <f t="shared" si="20"/>
        <v>165.00000000000003</v>
      </c>
      <c r="M72" s="47">
        <v>456</v>
      </c>
      <c r="N72" s="46">
        <f t="shared" si="21"/>
        <v>1063.5</v>
      </c>
      <c r="O72" s="46"/>
      <c r="P72" s="46">
        <f t="shared" si="22"/>
        <v>886.5</v>
      </c>
      <c r="Q72" s="46">
        <f t="shared" si="23"/>
        <v>911.5</v>
      </c>
      <c r="R72" s="46">
        <f>+K72+L72+N72</f>
        <v>2293.5</v>
      </c>
      <c r="S72" s="46">
        <f t="shared" si="24"/>
        <v>14088.5</v>
      </c>
      <c r="T72" s="49" t="s">
        <v>45</v>
      </c>
    </row>
    <row r="73" spans="1:20" s="38" customFormat="1" x14ac:dyDescent="0.25">
      <c r="A73" s="72">
        <v>68</v>
      </c>
      <c r="B73" s="37" t="s">
        <v>93</v>
      </c>
      <c r="C73" s="122" t="s">
        <v>981</v>
      </c>
      <c r="D73" s="37" t="s">
        <v>44</v>
      </c>
      <c r="E73" s="37" t="s">
        <v>113</v>
      </c>
      <c r="F73" s="73" t="s">
        <v>989</v>
      </c>
      <c r="G73" s="45">
        <v>110000</v>
      </c>
      <c r="H73" s="45">
        <v>14457.62</v>
      </c>
      <c r="I73" s="46">
        <v>25</v>
      </c>
      <c r="J73" s="47">
        <v>3157</v>
      </c>
      <c r="K73" s="48">
        <f>+G73*7.1%</f>
        <v>7809.9999999999991</v>
      </c>
      <c r="L73" s="48">
        <f>+G73*1.1%</f>
        <v>1210.0000000000002</v>
      </c>
      <c r="M73" s="47">
        <v>3344</v>
      </c>
      <c r="N73" s="46">
        <f>+G73*7.09%</f>
        <v>7799.0000000000009</v>
      </c>
      <c r="O73" s="46"/>
      <c r="P73" s="46">
        <f>+J73+M73</f>
        <v>6501</v>
      </c>
      <c r="Q73" s="46">
        <f>+H73+I73+J73+M73+O73</f>
        <v>20983.620000000003</v>
      </c>
      <c r="R73" s="46">
        <f>+K73+L73+N73</f>
        <v>16819</v>
      </c>
      <c r="S73" s="46">
        <f>+G73-Q73</f>
        <v>89016.38</v>
      </c>
      <c r="T73" s="49" t="s">
        <v>45</v>
      </c>
    </row>
    <row r="74" spans="1:20" s="38" customFormat="1" x14ac:dyDescent="0.25">
      <c r="A74" s="72">
        <v>69</v>
      </c>
      <c r="B74" s="37" t="s">
        <v>130</v>
      </c>
      <c r="C74" s="122" t="s">
        <v>981</v>
      </c>
      <c r="D74" s="37" t="s">
        <v>128</v>
      </c>
      <c r="E74" s="37" t="s">
        <v>146</v>
      </c>
      <c r="F74" s="44" t="s">
        <v>990</v>
      </c>
      <c r="G74" s="45">
        <v>110000</v>
      </c>
      <c r="H74" s="45">
        <v>13323.28</v>
      </c>
      <c r="I74" s="46">
        <v>25</v>
      </c>
      <c r="J74" s="47">
        <v>3157</v>
      </c>
      <c r="K74" s="48">
        <f t="shared" si="19"/>
        <v>7809.9999999999991</v>
      </c>
      <c r="L74" s="48">
        <f t="shared" si="20"/>
        <v>1210.0000000000002</v>
      </c>
      <c r="M74" s="47">
        <v>3344</v>
      </c>
      <c r="N74" s="46">
        <f t="shared" si="21"/>
        <v>7799.0000000000009</v>
      </c>
      <c r="O74" s="46"/>
      <c r="P74" s="46">
        <f t="shared" si="22"/>
        <v>6501</v>
      </c>
      <c r="Q74" s="46">
        <f t="shared" si="23"/>
        <v>19849.28</v>
      </c>
      <c r="R74" s="46">
        <f t="shared" si="18"/>
        <v>16819</v>
      </c>
      <c r="S74" s="46">
        <f t="shared" si="24"/>
        <v>90150.720000000001</v>
      </c>
      <c r="T74" s="49" t="s">
        <v>45</v>
      </c>
    </row>
    <row r="75" spans="1:20" s="38" customFormat="1" x14ac:dyDescent="0.25">
      <c r="A75" s="72">
        <v>70</v>
      </c>
      <c r="B75" s="37" t="s">
        <v>1057</v>
      </c>
      <c r="C75" s="122" t="s">
        <v>981</v>
      </c>
      <c r="D75" s="37" t="s">
        <v>128</v>
      </c>
      <c r="E75" s="37" t="s">
        <v>1058</v>
      </c>
      <c r="F75" s="44" t="s">
        <v>989</v>
      </c>
      <c r="G75" s="45">
        <v>25000</v>
      </c>
      <c r="H75" s="45">
        <v>0</v>
      </c>
      <c r="I75" s="46">
        <v>25</v>
      </c>
      <c r="J75" s="47">
        <v>717.5</v>
      </c>
      <c r="K75" s="48">
        <f t="shared" si="19"/>
        <v>1774.9999999999998</v>
      </c>
      <c r="L75" s="48">
        <f t="shared" si="20"/>
        <v>275</v>
      </c>
      <c r="M75" s="47">
        <v>760</v>
      </c>
      <c r="N75" s="46">
        <f t="shared" si="21"/>
        <v>1772.5000000000002</v>
      </c>
      <c r="O75" s="46"/>
      <c r="P75" s="46">
        <v>1477.5</v>
      </c>
      <c r="Q75" s="46">
        <v>1502.5</v>
      </c>
      <c r="R75" s="46">
        <f t="shared" si="18"/>
        <v>3822.5</v>
      </c>
      <c r="S75" s="46">
        <v>23497.5</v>
      </c>
      <c r="T75" s="49" t="s">
        <v>45</v>
      </c>
    </row>
    <row r="76" spans="1:20" s="38" customFormat="1" x14ac:dyDescent="0.25">
      <c r="A76" s="72">
        <v>71</v>
      </c>
      <c r="B76" s="37" t="s">
        <v>1101</v>
      </c>
      <c r="C76" s="122" t="s">
        <v>981</v>
      </c>
      <c r="D76" s="37" t="s">
        <v>128</v>
      </c>
      <c r="E76" s="37" t="s">
        <v>41</v>
      </c>
      <c r="F76" s="44" t="s">
        <v>989</v>
      </c>
      <c r="G76" s="45">
        <v>25000</v>
      </c>
      <c r="H76" s="45"/>
      <c r="I76" s="46">
        <v>25</v>
      </c>
      <c r="J76" s="47">
        <v>717.5</v>
      </c>
      <c r="K76" s="48">
        <f t="shared" si="19"/>
        <v>1774.9999999999998</v>
      </c>
      <c r="L76" s="48">
        <f t="shared" si="20"/>
        <v>275</v>
      </c>
      <c r="M76" s="47">
        <v>760</v>
      </c>
      <c r="N76" s="46">
        <f t="shared" si="21"/>
        <v>1772.5000000000002</v>
      </c>
      <c r="O76" s="46"/>
      <c r="P76" s="46">
        <v>1477.5</v>
      </c>
      <c r="Q76" s="46">
        <v>1502.5</v>
      </c>
      <c r="R76" s="46">
        <f t="shared" si="18"/>
        <v>3822.5</v>
      </c>
      <c r="S76" s="46">
        <f t="shared" ref="S76:S89" si="25">+G76-Q76</f>
        <v>23497.5</v>
      </c>
      <c r="T76" s="49" t="s">
        <v>45</v>
      </c>
    </row>
    <row r="77" spans="1:20" s="38" customFormat="1" x14ac:dyDescent="0.25">
      <c r="A77" s="72">
        <v>72</v>
      </c>
      <c r="B77" s="37" t="s">
        <v>1105</v>
      </c>
      <c r="C77" s="122" t="s">
        <v>981</v>
      </c>
      <c r="D77" s="37" t="s">
        <v>128</v>
      </c>
      <c r="E77" s="53" t="s">
        <v>147</v>
      </c>
      <c r="F77" s="44" t="s">
        <v>989</v>
      </c>
      <c r="G77" s="45">
        <v>25000</v>
      </c>
      <c r="H77" s="45"/>
      <c r="I77" s="46">
        <v>25</v>
      </c>
      <c r="J77" s="47">
        <v>717.5</v>
      </c>
      <c r="K77" s="48">
        <f t="shared" si="19"/>
        <v>1774.9999999999998</v>
      </c>
      <c r="L77" s="48">
        <f t="shared" si="20"/>
        <v>275</v>
      </c>
      <c r="M77" s="47">
        <v>760</v>
      </c>
      <c r="N77" s="46">
        <f t="shared" si="21"/>
        <v>1772.5000000000002</v>
      </c>
      <c r="O77" s="46"/>
      <c r="P77" s="46">
        <v>1477.5</v>
      </c>
      <c r="Q77" s="46">
        <v>1502.5</v>
      </c>
      <c r="R77" s="46">
        <f t="shared" ref="R77" si="26">+K77+L77+N77</f>
        <v>3822.5</v>
      </c>
      <c r="S77" s="46">
        <f t="shared" si="25"/>
        <v>23497.5</v>
      </c>
      <c r="T77" s="49" t="s">
        <v>45</v>
      </c>
    </row>
    <row r="78" spans="1:20" s="38" customFormat="1" x14ac:dyDescent="0.25">
      <c r="A78" s="72">
        <v>73</v>
      </c>
      <c r="B78" s="37" t="s">
        <v>994</v>
      </c>
      <c r="C78" s="122" t="s">
        <v>981</v>
      </c>
      <c r="D78" s="37" t="s">
        <v>128</v>
      </c>
      <c r="E78" s="37" t="s">
        <v>104</v>
      </c>
      <c r="F78" s="44" t="s">
        <v>990</v>
      </c>
      <c r="G78" s="45">
        <v>25000</v>
      </c>
      <c r="H78" s="65">
        <v>0</v>
      </c>
      <c r="I78" s="46">
        <v>25</v>
      </c>
      <c r="J78" s="47">
        <v>717.5</v>
      </c>
      <c r="K78" s="48">
        <f t="shared" si="19"/>
        <v>1774.9999999999998</v>
      </c>
      <c r="L78" s="48">
        <f t="shared" si="20"/>
        <v>275</v>
      </c>
      <c r="M78" s="47">
        <v>760</v>
      </c>
      <c r="N78" s="46">
        <f t="shared" si="21"/>
        <v>1772.5000000000002</v>
      </c>
      <c r="O78" s="46"/>
      <c r="P78" s="46">
        <f t="shared" ref="P78:P140" si="27">+J78+M78</f>
        <v>1477.5</v>
      </c>
      <c r="Q78" s="46">
        <f t="shared" ref="Q78:Q89" si="28">+H78+I78+J78+M78+O78</f>
        <v>1502.5</v>
      </c>
      <c r="R78" s="46">
        <f t="shared" si="18"/>
        <v>3822.5</v>
      </c>
      <c r="S78" s="46">
        <f t="shared" si="25"/>
        <v>23497.5</v>
      </c>
      <c r="T78" s="49" t="s">
        <v>45</v>
      </c>
    </row>
    <row r="79" spans="1:20" s="38" customFormat="1" x14ac:dyDescent="0.25">
      <c r="A79" s="72">
        <v>74</v>
      </c>
      <c r="B79" s="37" t="s">
        <v>129</v>
      </c>
      <c r="C79" s="122" t="s">
        <v>981</v>
      </c>
      <c r="D79" s="37" t="s">
        <v>128</v>
      </c>
      <c r="E79" s="37" t="s">
        <v>145</v>
      </c>
      <c r="F79" s="44" t="s">
        <v>989</v>
      </c>
      <c r="G79" s="45">
        <v>29000</v>
      </c>
      <c r="H79" s="65">
        <v>0</v>
      </c>
      <c r="I79" s="46">
        <v>25</v>
      </c>
      <c r="J79" s="47">
        <v>832.3</v>
      </c>
      <c r="K79" s="48">
        <f t="shared" si="19"/>
        <v>2059</v>
      </c>
      <c r="L79" s="48">
        <f t="shared" si="20"/>
        <v>319.00000000000006</v>
      </c>
      <c r="M79" s="47">
        <v>881.6</v>
      </c>
      <c r="N79" s="46">
        <f t="shared" si="21"/>
        <v>2056.1</v>
      </c>
      <c r="O79" s="46"/>
      <c r="P79" s="46">
        <f t="shared" si="27"/>
        <v>1713.9</v>
      </c>
      <c r="Q79" s="46">
        <f t="shared" si="28"/>
        <v>1738.9</v>
      </c>
      <c r="R79" s="46">
        <f t="shared" si="18"/>
        <v>4434.1000000000004</v>
      </c>
      <c r="S79" s="46">
        <f t="shared" si="25"/>
        <v>27261.1</v>
      </c>
      <c r="T79" s="49" t="s">
        <v>45</v>
      </c>
    </row>
    <row r="80" spans="1:20" s="38" customFormat="1" x14ac:dyDescent="0.25">
      <c r="A80" s="72">
        <v>75</v>
      </c>
      <c r="B80" s="37" t="s">
        <v>137</v>
      </c>
      <c r="C80" s="122" t="s">
        <v>981</v>
      </c>
      <c r="D80" s="37" t="s">
        <v>128</v>
      </c>
      <c r="E80" s="37" t="s">
        <v>148</v>
      </c>
      <c r="F80" s="44" t="s">
        <v>989</v>
      </c>
      <c r="G80" s="45">
        <v>27300</v>
      </c>
      <c r="H80" s="65">
        <v>0</v>
      </c>
      <c r="I80" s="46">
        <v>25</v>
      </c>
      <c r="J80" s="47">
        <v>783.51</v>
      </c>
      <c r="K80" s="48">
        <f t="shared" si="19"/>
        <v>1938.2999999999997</v>
      </c>
      <c r="L80" s="48">
        <f t="shared" si="20"/>
        <v>300.3</v>
      </c>
      <c r="M80" s="47">
        <v>829.92</v>
      </c>
      <c r="N80" s="46">
        <f t="shared" si="21"/>
        <v>1935.5700000000002</v>
      </c>
      <c r="O80" s="46"/>
      <c r="P80" s="46">
        <f t="shared" si="27"/>
        <v>1613.4299999999998</v>
      </c>
      <c r="Q80" s="46">
        <f t="shared" si="28"/>
        <v>1638.4299999999998</v>
      </c>
      <c r="R80" s="46">
        <f t="shared" ref="R80:R103" si="29">+K80+L80+N80</f>
        <v>4174.17</v>
      </c>
      <c r="S80" s="46">
        <f t="shared" si="25"/>
        <v>25661.57</v>
      </c>
      <c r="T80" s="49" t="s">
        <v>45</v>
      </c>
    </row>
    <row r="81" spans="1:20" s="38" customFormat="1" x14ac:dyDescent="0.25">
      <c r="A81" s="72">
        <v>76</v>
      </c>
      <c r="B81" s="37" t="s">
        <v>133</v>
      </c>
      <c r="C81" s="122" t="s">
        <v>981</v>
      </c>
      <c r="D81" s="37" t="s">
        <v>128</v>
      </c>
      <c r="E81" s="37" t="s">
        <v>37</v>
      </c>
      <c r="F81" s="44" t="s">
        <v>990</v>
      </c>
      <c r="G81" s="45">
        <v>25000</v>
      </c>
      <c r="H81" s="65">
        <v>0</v>
      </c>
      <c r="I81" s="46">
        <v>25</v>
      </c>
      <c r="J81" s="47">
        <v>717.5</v>
      </c>
      <c r="K81" s="48">
        <f t="shared" si="19"/>
        <v>1774.9999999999998</v>
      </c>
      <c r="L81" s="48">
        <f t="shared" si="20"/>
        <v>275</v>
      </c>
      <c r="M81" s="47">
        <v>760</v>
      </c>
      <c r="N81" s="46">
        <f t="shared" si="21"/>
        <v>1772.5000000000002</v>
      </c>
      <c r="O81" s="46"/>
      <c r="P81" s="46">
        <f t="shared" si="27"/>
        <v>1477.5</v>
      </c>
      <c r="Q81" s="46">
        <f t="shared" si="28"/>
        <v>1502.5</v>
      </c>
      <c r="R81" s="46">
        <f t="shared" si="29"/>
        <v>3822.5</v>
      </c>
      <c r="S81" s="46">
        <f t="shared" si="25"/>
        <v>23497.5</v>
      </c>
      <c r="T81" s="49" t="s">
        <v>45</v>
      </c>
    </row>
    <row r="82" spans="1:20" s="38" customFormat="1" x14ac:dyDescent="0.25">
      <c r="A82" s="72">
        <v>77</v>
      </c>
      <c r="B82" s="37" t="s">
        <v>134</v>
      </c>
      <c r="C82" s="122" t="s">
        <v>981</v>
      </c>
      <c r="D82" s="37" t="s">
        <v>128</v>
      </c>
      <c r="E82" s="37" t="s">
        <v>37</v>
      </c>
      <c r="F82" s="44" t="s">
        <v>990</v>
      </c>
      <c r="G82" s="45">
        <v>40000</v>
      </c>
      <c r="H82" s="65">
        <v>442.65</v>
      </c>
      <c r="I82" s="46">
        <v>25</v>
      </c>
      <c r="J82" s="47">
        <v>1148</v>
      </c>
      <c r="K82" s="48">
        <f t="shared" si="19"/>
        <v>2839.9999999999995</v>
      </c>
      <c r="L82" s="48">
        <f t="shared" si="20"/>
        <v>440.00000000000006</v>
      </c>
      <c r="M82" s="47">
        <v>1216</v>
      </c>
      <c r="N82" s="46">
        <f t="shared" si="21"/>
        <v>2836</v>
      </c>
      <c r="O82" s="46"/>
      <c r="P82" s="46">
        <f t="shared" si="27"/>
        <v>2364</v>
      </c>
      <c r="Q82" s="46">
        <f t="shared" si="28"/>
        <v>2831.65</v>
      </c>
      <c r="R82" s="46">
        <f t="shared" si="29"/>
        <v>6116</v>
      </c>
      <c r="S82" s="46">
        <f t="shared" si="25"/>
        <v>37168.35</v>
      </c>
      <c r="T82" s="49" t="s">
        <v>45</v>
      </c>
    </row>
    <row r="83" spans="1:20" s="38" customFormat="1" x14ac:dyDescent="0.25">
      <c r="A83" s="72">
        <v>78</v>
      </c>
      <c r="B83" s="37" t="s">
        <v>132</v>
      </c>
      <c r="C83" s="122" t="s">
        <v>981</v>
      </c>
      <c r="D83" s="37" t="s">
        <v>128</v>
      </c>
      <c r="E83" s="53" t="s">
        <v>147</v>
      </c>
      <c r="F83" s="44" t="s">
        <v>990</v>
      </c>
      <c r="G83" s="45">
        <v>22000</v>
      </c>
      <c r="H83" s="65">
        <v>0</v>
      </c>
      <c r="I83" s="46">
        <v>25</v>
      </c>
      <c r="J83" s="47">
        <v>631.4</v>
      </c>
      <c r="K83" s="48">
        <f t="shared" si="19"/>
        <v>1561.9999999999998</v>
      </c>
      <c r="L83" s="48">
        <f t="shared" si="20"/>
        <v>242.00000000000003</v>
      </c>
      <c r="M83" s="47">
        <v>668.8</v>
      </c>
      <c r="N83" s="46">
        <f t="shared" si="21"/>
        <v>1559.8000000000002</v>
      </c>
      <c r="O83" s="46"/>
      <c r="P83" s="46">
        <f t="shared" si="27"/>
        <v>1300.1999999999998</v>
      </c>
      <c r="Q83" s="46">
        <f t="shared" si="28"/>
        <v>1325.1999999999998</v>
      </c>
      <c r="R83" s="46">
        <f t="shared" si="29"/>
        <v>3363.8</v>
      </c>
      <c r="S83" s="46">
        <f t="shared" si="25"/>
        <v>20674.8</v>
      </c>
      <c r="T83" s="49" t="s">
        <v>45</v>
      </c>
    </row>
    <row r="84" spans="1:20" s="38" customFormat="1" x14ac:dyDescent="0.25">
      <c r="A84" s="72">
        <v>79</v>
      </c>
      <c r="B84" s="37" t="s">
        <v>135</v>
      </c>
      <c r="C84" s="122" t="s">
        <v>981</v>
      </c>
      <c r="D84" s="37" t="s">
        <v>128</v>
      </c>
      <c r="E84" s="53" t="s">
        <v>147</v>
      </c>
      <c r="F84" s="44" t="s">
        <v>990</v>
      </c>
      <c r="G84" s="45">
        <v>22000</v>
      </c>
      <c r="H84" s="65">
        <v>0</v>
      </c>
      <c r="I84" s="46">
        <v>25</v>
      </c>
      <c r="J84" s="47">
        <v>631.4</v>
      </c>
      <c r="K84" s="48">
        <f t="shared" si="19"/>
        <v>1561.9999999999998</v>
      </c>
      <c r="L84" s="48">
        <f t="shared" si="20"/>
        <v>242.00000000000003</v>
      </c>
      <c r="M84" s="47">
        <v>668.8</v>
      </c>
      <c r="N84" s="46">
        <f t="shared" si="21"/>
        <v>1559.8000000000002</v>
      </c>
      <c r="O84" s="46"/>
      <c r="P84" s="46">
        <f t="shared" si="27"/>
        <v>1300.1999999999998</v>
      </c>
      <c r="Q84" s="46">
        <f t="shared" si="28"/>
        <v>1325.1999999999998</v>
      </c>
      <c r="R84" s="46">
        <f t="shared" si="29"/>
        <v>3363.8</v>
      </c>
      <c r="S84" s="46">
        <f t="shared" si="25"/>
        <v>20674.8</v>
      </c>
      <c r="T84" s="49" t="s">
        <v>45</v>
      </c>
    </row>
    <row r="85" spans="1:20" s="38" customFormat="1" x14ac:dyDescent="0.25">
      <c r="A85" s="72">
        <v>80</v>
      </c>
      <c r="B85" s="37" t="s">
        <v>136</v>
      </c>
      <c r="C85" s="122" t="s">
        <v>981</v>
      </c>
      <c r="D85" s="37" t="s">
        <v>128</v>
      </c>
      <c r="E85" s="53" t="s">
        <v>147</v>
      </c>
      <c r="F85" s="44" t="s">
        <v>989</v>
      </c>
      <c r="G85" s="45">
        <v>22000</v>
      </c>
      <c r="H85" s="65">
        <v>0</v>
      </c>
      <c r="I85" s="46">
        <v>25</v>
      </c>
      <c r="J85" s="47">
        <v>631.4</v>
      </c>
      <c r="K85" s="48">
        <f t="shared" si="19"/>
        <v>1561.9999999999998</v>
      </c>
      <c r="L85" s="48">
        <f t="shared" si="20"/>
        <v>242.00000000000003</v>
      </c>
      <c r="M85" s="47">
        <v>668.8</v>
      </c>
      <c r="N85" s="46">
        <f t="shared" si="21"/>
        <v>1559.8000000000002</v>
      </c>
      <c r="O85" s="46"/>
      <c r="P85" s="46">
        <f t="shared" si="27"/>
        <v>1300.1999999999998</v>
      </c>
      <c r="Q85" s="46">
        <f t="shared" si="28"/>
        <v>1325.1999999999998</v>
      </c>
      <c r="R85" s="46">
        <f t="shared" si="29"/>
        <v>3363.8</v>
      </c>
      <c r="S85" s="46">
        <f t="shared" si="25"/>
        <v>20674.8</v>
      </c>
      <c r="T85" s="49" t="s">
        <v>45</v>
      </c>
    </row>
    <row r="86" spans="1:20" s="38" customFormat="1" x14ac:dyDescent="0.25">
      <c r="A86" s="72">
        <v>81</v>
      </c>
      <c r="B86" s="37" t="s">
        <v>131</v>
      </c>
      <c r="C86" s="122" t="s">
        <v>982</v>
      </c>
      <c r="D86" s="37" t="s">
        <v>128</v>
      </c>
      <c r="E86" s="53" t="s">
        <v>147</v>
      </c>
      <c r="F86" s="44" t="s">
        <v>990</v>
      </c>
      <c r="G86" s="45">
        <v>22000</v>
      </c>
      <c r="H86" s="65">
        <v>0</v>
      </c>
      <c r="I86" s="46">
        <v>25</v>
      </c>
      <c r="J86" s="47">
        <v>631.4</v>
      </c>
      <c r="K86" s="48">
        <f t="shared" si="19"/>
        <v>1561.9999999999998</v>
      </c>
      <c r="L86" s="48">
        <f t="shared" si="20"/>
        <v>242.00000000000003</v>
      </c>
      <c r="M86" s="47">
        <v>668.8</v>
      </c>
      <c r="N86" s="46">
        <f t="shared" si="21"/>
        <v>1559.8000000000002</v>
      </c>
      <c r="O86" s="46"/>
      <c r="P86" s="46">
        <f t="shared" si="27"/>
        <v>1300.1999999999998</v>
      </c>
      <c r="Q86" s="46">
        <f t="shared" si="28"/>
        <v>1325.1999999999998</v>
      </c>
      <c r="R86" s="46">
        <f t="shared" si="29"/>
        <v>3363.8</v>
      </c>
      <c r="S86" s="46">
        <f t="shared" si="25"/>
        <v>20674.8</v>
      </c>
      <c r="T86" s="49" t="s">
        <v>45</v>
      </c>
    </row>
    <row r="87" spans="1:20" s="38" customFormat="1" x14ac:dyDescent="0.25">
      <c r="A87" s="72">
        <v>82</v>
      </c>
      <c r="B87" s="37" t="s">
        <v>138</v>
      </c>
      <c r="C87" s="122" t="s">
        <v>981</v>
      </c>
      <c r="D87" s="37" t="s">
        <v>128</v>
      </c>
      <c r="E87" s="53" t="s">
        <v>147</v>
      </c>
      <c r="F87" s="44" t="s">
        <v>989</v>
      </c>
      <c r="G87" s="45">
        <v>25000</v>
      </c>
      <c r="H87" s="65">
        <v>0</v>
      </c>
      <c r="I87" s="46">
        <v>25</v>
      </c>
      <c r="J87" s="47">
        <v>717.5</v>
      </c>
      <c r="K87" s="48">
        <f t="shared" si="19"/>
        <v>1774.9999999999998</v>
      </c>
      <c r="L87" s="48">
        <f t="shared" si="20"/>
        <v>275</v>
      </c>
      <c r="M87" s="47">
        <v>760</v>
      </c>
      <c r="N87" s="46">
        <f t="shared" si="21"/>
        <v>1772.5000000000002</v>
      </c>
      <c r="O87" s="46"/>
      <c r="P87" s="46">
        <f t="shared" si="27"/>
        <v>1477.5</v>
      </c>
      <c r="Q87" s="46">
        <f t="shared" si="28"/>
        <v>1502.5</v>
      </c>
      <c r="R87" s="46">
        <f t="shared" si="29"/>
        <v>3822.5</v>
      </c>
      <c r="S87" s="46">
        <f t="shared" si="25"/>
        <v>23497.5</v>
      </c>
      <c r="T87" s="49" t="s">
        <v>45</v>
      </c>
    </row>
    <row r="88" spans="1:20" s="38" customFormat="1" x14ac:dyDescent="0.25">
      <c r="A88" s="72">
        <v>83</v>
      </c>
      <c r="B88" s="37" t="s">
        <v>139</v>
      </c>
      <c r="C88" s="122" t="s">
        <v>981</v>
      </c>
      <c r="D88" s="37" t="s">
        <v>128</v>
      </c>
      <c r="E88" s="53" t="s">
        <v>147</v>
      </c>
      <c r="F88" s="44" t="s">
        <v>989</v>
      </c>
      <c r="G88" s="45">
        <v>22000</v>
      </c>
      <c r="H88" s="65">
        <v>0</v>
      </c>
      <c r="I88" s="46">
        <v>25</v>
      </c>
      <c r="J88" s="47">
        <v>631.4</v>
      </c>
      <c r="K88" s="48">
        <f t="shared" si="19"/>
        <v>1561.9999999999998</v>
      </c>
      <c r="L88" s="48">
        <f t="shared" si="20"/>
        <v>242.00000000000003</v>
      </c>
      <c r="M88" s="47">
        <v>668.8</v>
      </c>
      <c r="N88" s="46">
        <f t="shared" si="21"/>
        <v>1559.8000000000002</v>
      </c>
      <c r="O88" s="46"/>
      <c r="P88" s="46">
        <f t="shared" si="27"/>
        <v>1300.1999999999998</v>
      </c>
      <c r="Q88" s="46">
        <f t="shared" si="28"/>
        <v>1325.1999999999998</v>
      </c>
      <c r="R88" s="46">
        <f t="shared" si="29"/>
        <v>3363.8</v>
      </c>
      <c r="S88" s="46">
        <f t="shared" si="25"/>
        <v>20674.8</v>
      </c>
      <c r="T88" s="49" t="s">
        <v>45</v>
      </c>
    </row>
    <row r="89" spans="1:20" s="38" customFormat="1" x14ac:dyDescent="0.25">
      <c r="A89" s="72">
        <v>84</v>
      </c>
      <c r="B89" s="37" t="s">
        <v>140</v>
      </c>
      <c r="C89" s="122" t="s">
        <v>981</v>
      </c>
      <c r="D89" s="37" t="s">
        <v>128</v>
      </c>
      <c r="E89" s="53" t="s">
        <v>147</v>
      </c>
      <c r="F89" s="44" t="s">
        <v>989</v>
      </c>
      <c r="G89" s="45">
        <v>22000</v>
      </c>
      <c r="H89" s="65">
        <v>0</v>
      </c>
      <c r="I89" s="46">
        <v>25</v>
      </c>
      <c r="J89" s="47">
        <v>631.4</v>
      </c>
      <c r="K89" s="48">
        <f t="shared" si="19"/>
        <v>1561.9999999999998</v>
      </c>
      <c r="L89" s="48">
        <f t="shared" si="20"/>
        <v>242.00000000000003</v>
      </c>
      <c r="M89" s="47">
        <v>668.8</v>
      </c>
      <c r="N89" s="46">
        <f t="shared" si="21"/>
        <v>1559.8000000000002</v>
      </c>
      <c r="O89" s="46"/>
      <c r="P89" s="46">
        <f t="shared" si="27"/>
        <v>1300.1999999999998</v>
      </c>
      <c r="Q89" s="46">
        <f t="shared" si="28"/>
        <v>1325.1999999999998</v>
      </c>
      <c r="R89" s="46">
        <f t="shared" si="29"/>
        <v>3363.8</v>
      </c>
      <c r="S89" s="46">
        <f t="shared" si="25"/>
        <v>20674.8</v>
      </c>
      <c r="T89" s="49" t="s">
        <v>45</v>
      </c>
    </row>
    <row r="90" spans="1:20" s="38" customFormat="1" x14ac:dyDescent="0.25">
      <c r="A90" s="72">
        <v>85</v>
      </c>
      <c r="B90" s="37" t="s">
        <v>1028</v>
      </c>
      <c r="C90" s="122" t="s">
        <v>981</v>
      </c>
      <c r="D90" s="37" t="s">
        <v>128</v>
      </c>
      <c r="E90" s="53" t="s">
        <v>147</v>
      </c>
      <c r="F90" s="44" t="s">
        <v>989</v>
      </c>
      <c r="G90" s="45">
        <v>25000</v>
      </c>
      <c r="H90" s="65"/>
      <c r="I90" s="46">
        <v>25</v>
      </c>
      <c r="J90" s="47">
        <v>717.5</v>
      </c>
      <c r="K90" s="48">
        <f t="shared" si="19"/>
        <v>1774.9999999999998</v>
      </c>
      <c r="L90" s="48">
        <f t="shared" si="20"/>
        <v>275</v>
      </c>
      <c r="M90" s="47">
        <v>760</v>
      </c>
      <c r="N90" s="46">
        <f t="shared" si="21"/>
        <v>1772.5000000000002</v>
      </c>
      <c r="O90" s="46"/>
      <c r="P90" s="46">
        <f t="shared" si="27"/>
        <v>1477.5</v>
      </c>
      <c r="Q90" s="46">
        <v>1502.5</v>
      </c>
      <c r="R90" s="46">
        <v>3822.5</v>
      </c>
      <c r="S90" s="46">
        <v>23497.5</v>
      </c>
      <c r="T90" s="49" t="s">
        <v>45</v>
      </c>
    </row>
    <row r="91" spans="1:20" s="38" customFormat="1" x14ac:dyDescent="0.25">
      <c r="A91" s="72">
        <v>86</v>
      </c>
      <c r="B91" s="37" t="s">
        <v>149</v>
      </c>
      <c r="C91" s="122" t="s">
        <v>981</v>
      </c>
      <c r="D91" s="37" t="s">
        <v>152</v>
      </c>
      <c r="E91" s="53" t="s">
        <v>125</v>
      </c>
      <c r="F91" s="44" t="s">
        <v>990</v>
      </c>
      <c r="G91" s="45">
        <v>65000</v>
      </c>
      <c r="H91" s="45">
        <v>4125.09</v>
      </c>
      <c r="I91" s="46">
        <v>25</v>
      </c>
      <c r="J91" s="47">
        <v>1865.5</v>
      </c>
      <c r="K91" s="48">
        <f t="shared" si="19"/>
        <v>4615</v>
      </c>
      <c r="L91" s="48">
        <f t="shared" si="20"/>
        <v>715.00000000000011</v>
      </c>
      <c r="M91" s="47">
        <v>1976</v>
      </c>
      <c r="N91" s="46">
        <f t="shared" si="21"/>
        <v>4608.5</v>
      </c>
      <c r="O91" s="46"/>
      <c r="P91" s="46">
        <f t="shared" si="27"/>
        <v>3841.5</v>
      </c>
      <c r="Q91" s="46">
        <f t="shared" ref="Q91:Q153" si="30">+H91+I91+J91+M91+O91</f>
        <v>7991.59</v>
      </c>
      <c r="R91" s="46">
        <f t="shared" si="29"/>
        <v>9938.5</v>
      </c>
      <c r="S91" s="46">
        <f t="shared" ref="S91:S153" si="31">+G91-Q91</f>
        <v>57008.41</v>
      </c>
      <c r="T91" s="49" t="s">
        <v>45</v>
      </c>
    </row>
    <row r="92" spans="1:20" s="38" customFormat="1" x14ac:dyDescent="0.25">
      <c r="A92" s="72">
        <v>87</v>
      </c>
      <c r="B92" s="37" t="s">
        <v>150</v>
      </c>
      <c r="C92" s="122" t="s">
        <v>981</v>
      </c>
      <c r="D92" s="37" t="s">
        <v>152</v>
      </c>
      <c r="E92" s="53" t="s">
        <v>37</v>
      </c>
      <c r="F92" s="44" t="s">
        <v>990</v>
      </c>
      <c r="G92" s="45">
        <v>25000</v>
      </c>
      <c r="H92" s="65">
        <v>0</v>
      </c>
      <c r="I92" s="46">
        <v>25</v>
      </c>
      <c r="J92" s="47">
        <v>717.5</v>
      </c>
      <c r="K92" s="48">
        <f t="shared" si="19"/>
        <v>1774.9999999999998</v>
      </c>
      <c r="L92" s="48">
        <f t="shared" si="20"/>
        <v>275</v>
      </c>
      <c r="M92" s="47">
        <v>760</v>
      </c>
      <c r="N92" s="46">
        <f t="shared" si="21"/>
        <v>1772.5000000000002</v>
      </c>
      <c r="O92" s="46"/>
      <c r="P92" s="46">
        <f t="shared" si="27"/>
        <v>1477.5</v>
      </c>
      <c r="Q92" s="46">
        <f t="shared" si="30"/>
        <v>1502.5</v>
      </c>
      <c r="R92" s="46">
        <f t="shared" si="29"/>
        <v>3822.5</v>
      </c>
      <c r="S92" s="46">
        <f t="shared" si="31"/>
        <v>23497.5</v>
      </c>
      <c r="T92" s="49" t="s">
        <v>45</v>
      </c>
    </row>
    <row r="93" spans="1:20" s="38" customFormat="1" x14ac:dyDescent="0.25">
      <c r="A93" s="72">
        <v>88</v>
      </c>
      <c r="B93" s="37" t="s">
        <v>151</v>
      </c>
      <c r="C93" s="122" t="s">
        <v>981</v>
      </c>
      <c r="D93" s="37" t="s">
        <v>152</v>
      </c>
      <c r="E93" s="53" t="s">
        <v>37</v>
      </c>
      <c r="F93" s="44" t="s">
        <v>990</v>
      </c>
      <c r="G93" s="45">
        <v>25000</v>
      </c>
      <c r="H93" s="65">
        <v>0</v>
      </c>
      <c r="I93" s="46">
        <v>25</v>
      </c>
      <c r="J93" s="47">
        <v>717.5</v>
      </c>
      <c r="K93" s="48">
        <f t="shared" si="19"/>
        <v>1774.9999999999998</v>
      </c>
      <c r="L93" s="48">
        <f t="shared" si="20"/>
        <v>275</v>
      </c>
      <c r="M93" s="47">
        <v>760</v>
      </c>
      <c r="N93" s="46">
        <f t="shared" si="21"/>
        <v>1772.5000000000002</v>
      </c>
      <c r="O93" s="46"/>
      <c r="P93" s="46">
        <f t="shared" si="27"/>
        <v>1477.5</v>
      </c>
      <c r="Q93" s="46">
        <f t="shared" si="30"/>
        <v>1502.5</v>
      </c>
      <c r="R93" s="46">
        <f t="shared" si="29"/>
        <v>3822.5</v>
      </c>
      <c r="S93" s="46">
        <f t="shared" si="31"/>
        <v>23497.5</v>
      </c>
      <c r="T93" s="49" t="s">
        <v>45</v>
      </c>
    </row>
    <row r="94" spans="1:20" s="38" customFormat="1" x14ac:dyDescent="0.25">
      <c r="A94" s="72">
        <v>89</v>
      </c>
      <c r="B94" s="54" t="s">
        <v>156</v>
      </c>
      <c r="C94" s="123" t="s">
        <v>982</v>
      </c>
      <c r="D94" s="55" t="s">
        <v>153</v>
      </c>
      <c r="E94" s="54" t="s">
        <v>158</v>
      </c>
      <c r="F94" s="44" t="s">
        <v>990</v>
      </c>
      <c r="G94" s="47">
        <v>70000</v>
      </c>
      <c r="H94" s="45">
        <v>5368.48</v>
      </c>
      <c r="I94" s="46">
        <v>25</v>
      </c>
      <c r="J94" s="47">
        <v>2009</v>
      </c>
      <c r="K94" s="48">
        <f t="shared" si="19"/>
        <v>4970</v>
      </c>
      <c r="L94" s="48">
        <f t="shared" si="20"/>
        <v>770.00000000000011</v>
      </c>
      <c r="M94" s="47">
        <v>2128</v>
      </c>
      <c r="N94" s="46">
        <f t="shared" si="21"/>
        <v>4963</v>
      </c>
      <c r="O94" s="46"/>
      <c r="P94" s="46">
        <f t="shared" si="27"/>
        <v>4137</v>
      </c>
      <c r="Q94" s="46">
        <f t="shared" si="30"/>
        <v>9530.48</v>
      </c>
      <c r="R94" s="46">
        <f t="shared" si="29"/>
        <v>10703</v>
      </c>
      <c r="S94" s="46">
        <f t="shared" si="31"/>
        <v>60469.520000000004</v>
      </c>
      <c r="T94" s="49" t="s">
        <v>45</v>
      </c>
    </row>
    <row r="95" spans="1:20" s="38" customFormat="1" x14ac:dyDescent="0.25">
      <c r="A95" s="72">
        <v>90</v>
      </c>
      <c r="B95" s="54" t="s">
        <v>154</v>
      </c>
      <c r="C95" s="123" t="s">
        <v>982</v>
      </c>
      <c r="D95" s="55" t="s">
        <v>153</v>
      </c>
      <c r="E95" s="54" t="s">
        <v>157</v>
      </c>
      <c r="F95" s="44" t="s">
        <v>989</v>
      </c>
      <c r="G95" s="47">
        <v>35000</v>
      </c>
      <c r="H95" s="65">
        <v>0</v>
      </c>
      <c r="I95" s="46">
        <v>25</v>
      </c>
      <c r="J95" s="47">
        <v>1004.5</v>
      </c>
      <c r="K95" s="48">
        <f t="shared" si="19"/>
        <v>2485</v>
      </c>
      <c r="L95" s="48">
        <f t="shared" si="20"/>
        <v>385.00000000000006</v>
      </c>
      <c r="M95" s="47">
        <v>1064</v>
      </c>
      <c r="N95" s="46">
        <f t="shared" si="21"/>
        <v>2481.5</v>
      </c>
      <c r="O95" s="46"/>
      <c r="P95" s="46">
        <f t="shared" si="27"/>
        <v>2068.5</v>
      </c>
      <c r="Q95" s="46">
        <f t="shared" si="30"/>
        <v>2093.5</v>
      </c>
      <c r="R95" s="46">
        <f t="shared" si="29"/>
        <v>5351.5</v>
      </c>
      <c r="S95" s="46">
        <f t="shared" si="31"/>
        <v>32906.5</v>
      </c>
      <c r="T95" s="49" t="s">
        <v>45</v>
      </c>
    </row>
    <row r="96" spans="1:20" s="38" customFormat="1" x14ac:dyDescent="0.25">
      <c r="A96" s="72">
        <v>91</v>
      </c>
      <c r="B96" s="54" t="s">
        <v>155</v>
      </c>
      <c r="C96" s="123" t="s">
        <v>981</v>
      </c>
      <c r="D96" s="55" t="s">
        <v>153</v>
      </c>
      <c r="E96" s="54" t="s">
        <v>157</v>
      </c>
      <c r="F96" s="44" t="s">
        <v>989</v>
      </c>
      <c r="G96" s="47">
        <v>25000</v>
      </c>
      <c r="H96" s="65">
        <v>0</v>
      </c>
      <c r="I96" s="46">
        <v>25</v>
      </c>
      <c r="J96" s="47">
        <v>717.5</v>
      </c>
      <c r="K96" s="48">
        <f t="shared" si="19"/>
        <v>1774.9999999999998</v>
      </c>
      <c r="L96" s="48">
        <f t="shared" si="20"/>
        <v>275</v>
      </c>
      <c r="M96" s="47">
        <v>760</v>
      </c>
      <c r="N96" s="46">
        <f t="shared" si="21"/>
        <v>1772.5000000000002</v>
      </c>
      <c r="O96" s="46"/>
      <c r="P96" s="46">
        <f t="shared" si="27"/>
        <v>1477.5</v>
      </c>
      <c r="Q96" s="46">
        <f t="shared" si="30"/>
        <v>1502.5</v>
      </c>
      <c r="R96" s="46">
        <f t="shared" si="29"/>
        <v>3822.5</v>
      </c>
      <c r="S96" s="46">
        <f t="shared" si="31"/>
        <v>23497.5</v>
      </c>
      <c r="T96" s="49" t="s">
        <v>45</v>
      </c>
    </row>
    <row r="97" spans="1:20" s="38" customFormat="1" x14ac:dyDescent="0.25">
      <c r="A97" s="72">
        <v>92</v>
      </c>
      <c r="B97" s="54" t="s">
        <v>988</v>
      </c>
      <c r="C97" s="123" t="s">
        <v>981</v>
      </c>
      <c r="D97" s="55" t="s">
        <v>153</v>
      </c>
      <c r="E97" s="54" t="s">
        <v>72</v>
      </c>
      <c r="F97" s="44" t="s">
        <v>989</v>
      </c>
      <c r="G97" s="47">
        <v>28000</v>
      </c>
      <c r="H97" s="65">
        <v>0</v>
      </c>
      <c r="I97" s="46">
        <v>25</v>
      </c>
      <c r="J97" s="47">
        <v>803.6</v>
      </c>
      <c r="K97" s="48">
        <f t="shared" si="19"/>
        <v>1987.9999999999998</v>
      </c>
      <c r="L97" s="48">
        <f t="shared" si="20"/>
        <v>308.00000000000006</v>
      </c>
      <c r="M97" s="48">
        <v>851.2</v>
      </c>
      <c r="N97" s="46">
        <f t="shared" si="21"/>
        <v>1985.2</v>
      </c>
      <c r="O97" s="46"/>
      <c r="P97" s="46">
        <f t="shared" si="27"/>
        <v>1654.8000000000002</v>
      </c>
      <c r="Q97" s="46">
        <f t="shared" si="30"/>
        <v>1679.8000000000002</v>
      </c>
      <c r="R97" s="46">
        <f t="shared" si="29"/>
        <v>4281.2</v>
      </c>
      <c r="S97" s="46">
        <f t="shared" si="31"/>
        <v>26320.2</v>
      </c>
      <c r="T97" s="49" t="s">
        <v>45</v>
      </c>
    </row>
    <row r="98" spans="1:20" s="38" customFormat="1" x14ac:dyDescent="0.25">
      <c r="A98" s="72">
        <v>93</v>
      </c>
      <c r="B98" s="37" t="s">
        <v>120</v>
      </c>
      <c r="C98" s="123" t="s">
        <v>981</v>
      </c>
      <c r="D98" s="37" t="s">
        <v>116</v>
      </c>
      <c r="E98" s="53" t="s">
        <v>124</v>
      </c>
      <c r="F98" s="44" t="s">
        <v>989</v>
      </c>
      <c r="G98" s="45">
        <v>63640</v>
      </c>
      <c r="H98" s="45">
        <v>3566.67</v>
      </c>
      <c r="I98" s="46">
        <v>25</v>
      </c>
      <c r="J98" s="47">
        <v>1826.47</v>
      </c>
      <c r="K98" s="48">
        <f t="shared" si="19"/>
        <v>4518.4399999999996</v>
      </c>
      <c r="L98" s="48">
        <f t="shared" si="20"/>
        <v>700.04000000000008</v>
      </c>
      <c r="M98" s="47">
        <v>1934.66</v>
      </c>
      <c r="N98" s="46">
        <f t="shared" si="21"/>
        <v>4512.076</v>
      </c>
      <c r="O98" s="46"/>
      <c r="P98" s="46">
        <f t="shared" si="27"/>
        <v>3761.13</v>
      </c>
      <c r="Q98" s="46">
        <f t="shared" si="30"/>
        <v>7352.8</v>
      </c>
      <c r="R98" s="46">
        <f t="shared" si="29"/>
        <v>9730.5560000000005</v>
      </c>
      <c r="S98" s="46">
        <f t="shared" si="31"/>
        <v>56287.199999999997</v>
      </c>
      <c r="T98" s="49" t="s">
        <v>45</v>
      </c>
    </row>
    <row r="99" spans="1:20" s="38" customFormat="1" x14ac:dyDescent="0.25">
      <c r="A99" s="72">
        <v>94</v>
      </c>
      <c r="B99" s="37" t="s">
        <v>121</v>
      </c>
      <c r="C99" s="123" t="s">
        <v>981</v>
      </c>
      <c r="D99" s="37" t="s">
        <v>116</v>
      </c>
      <c r="E99" s="53" t="s">
        <v>124</v>
      </c>
      <c r="F99" s="44" t="s">
        <v>989</v>
      </c>
      <c r="G99" s="45">
        <v>50000</v>
      </c>
      <c r="H99" s="45">
        <v>1854</v>
      </c>
      <c r="I99" s="46">
        <v>25</v>
      </c>
      <c r="J99" s="47">
        <v>1435</v>
      </c>
      <c r="K99" s="48">
        <f t="shared" si="19"/>
        <v>3549.9999999999995</v>
      </c>
      <c r="L99" s="48">
        <f t="shared" si="20"/>
        <v>550</v>
      </c>
      <c r="M99" s="47">
        <v>1520</v>
      </c>
      <c r="N99" s="46">
        <f t="shared" si="21"/>
        <v>3545.0000000000005</v>
      </c>
      <c r="O99" s="46"/>
      <c r="P99" s="46">
        <f t="shared" si="27"/>
        <v>2955</v>
      </c>
      <c r="Q99" s="46">
        <f t="shared" si="30"/>
        <v>4834</v>
      </c>
      <c r="R99" s="46">
        <f t="shared" si="29"/>
        <v>7645</v>
      </c>
      <c r="S99" s="46">
        <f t="shared" si="31"/>
        <v>45166</v>
      </c>
      <c r="T99" s="49" t="s">
        <v>45</v>
      </c>
    </row>
    <row r="100" spans="1:20" s="38" customFormat="1" x14ac:dyDescent="0.25">
      <c r="A100" s="72">
        <v>95</v>
      </c>
      <c r="B100" s="37" t="s">
        <v>117</v>
      </c>
      <c r="C100" s="123" t="s">
        <v>981</v>
      </c>
      <c r="D100" s="37" t="s">
        <v>116</v>
      </c>
      <c r="E100" s="37" t="s">
        <v>124</v>
      </c>
      <c r="F100" s="44" t="s">
        <v>990</v>
      </c>
      <c r="G100" s="45">
        <v>50000</v>
      </c>
      <c r="H100" s="45">
        <v>1854</v>
      </c>
      <c r="I100" s="46">
        <v>25</v>
      </c>
      <c r="J100" s="47">
        <v>1435</v>
      </c>
      <c r="K100" s="48">
        <f t="shared" si="19"/>
        <v>3549.9999999999995</v>
      </c>
      <c r="L100" s="48">
        <f t="shared" si="20"/>
        <v>550</v>
      </c>
      <c r="M100" s="47">
        <v>1520</v>
      </c>
      <c r="N100" s="46">
        <f t="shared" si="21"/>
        <v>3545.0000000000005</v>
      </c>
      <c r="O100" s="46"/>
      <c r="P100" s="46">
        <f t="shared" si="27"/>
        <v>2955</v>
      </c>
      <c r="Q100" s="46">
        <f t="shared" si="30"/>
        <v>4834</v>
      </c>
      <c r="R100" s="46">
        <f t="shared" si="29"/>
        <v>7645</v>
      </c>
      <c r="S100" s="46">
        <f t="shared" si="31"/>
        <v>45166</v>
      </c>
      <c r="T100" s="49" t="s">
        <v>45</v>
      </c>
    </row>
    <row r="101" spans="1:20" s="77" customFormat="1" ht="15.75" x14ac:dyDescent="0.25">
      <c r="A101" s="72">
        <v>96</v>
      </c>
      <c r="B101" s="74" t="s">
        <v>118</v>
      </c>
      <c r="C101" s="123" t="s">
        <v>981</v>
      </c>
      <c r="D101" s="74" t="s">
        <v>116</v>
      </c>
      <c r="E101" s="74" t="s">
        <v>112</v>
      </c>
      <c r="F101" s="75" t="s">
        <v>990</v>
      </c>
      <c r="G101" s="67">
        <v>35000</v>
      </c>
      <c r="H101" s="106">
        <v>0</v>
      </c>
      <c r="I101" s="46">
        <v>25</v>
      </c>
      <c r="J101" s="47">
        <v>1004.5</v>
      </c>
      <c r="K101" s="48">
        <f t="shared" si="19"/>
        <v>2485</v>
      </c>
      <c r="L101" s="48">
        <f t="shared" si="20"/>
        <v>385.00000000000006</v>
      </c>
      <c r="M101" s="47">
        <v>1064</v>
      </c>
      <c r="N101" s="76">
        <f t="shared" si="21"/>
        <v>2481.5</v>
      </c>
      <c r="O101" s="76"/>
      <c r="P101" s="76">
        <f t="shared" si="27"/>
        <v>2068.5</v>
      </c>
      <c r="Q101" s="76">
        <f t="shared" si="30"/>
        <v>2093.5</v>
      </c>
      <c r="R101" s="76">
        <f t="shared" si="29"/>
        <v>5351.5</v>
      </c>
      <c r="S101" s="76">
        <f t="shared" si="31"/>
        <v>32906.5</v>
      </c>
      <c r="T101" s="49" t="s">
        <v>45</v>
      </c>
    </row>
    <row r="102" spans="1:20" s="38" customFormat="1" x14ac:dyDescent="0.25">
      <c r="A102" s="72">
        <v>97</v>
      </c>
      <c r="B102" s="37" t="s">
        <v>119</v>
      </c>
      <c r="C102" s="123" t="s">
        <v>982</v>
      </c>
      <c r="D102" s="74" t="s">
        <v>116</v>
      </c>
      <c r="E102" s="74" t="s">
        <v>37</v>
      </c>
      <c r="F102" s="75" t="s">
        <v>989</v>
      </c>
      <c r="G102" s="67">
        <v>25000</v>
      </c>
      <c r="H102" s="106">
        <v>0</v>
      </c>
      <c r="I102" s="46">
        <v>25</v>
      </c>
      <c r="J102" s="47">
        <v>717.5</v>
      </c>
      <c r="K102" s="48">
        <f t="shared" si="19"/>
        <v>1774.9999999999998</v>
      </c>
      <c r="L102" s="48">
        <f t="shared" si="20"/>
        <v>275</v>
      </c>
      <c r="M102" s="47">
        <v>760</v>
      </c>
      <c r="N102" s="76">
        <f t="shared" si="21"/>
        <v>1772.5000000000002</v>
      </c>
      <c r="O102" s="76"/>
      <c r="P102" s="76">
        <f t="shared" si="27"/>
        <v>1477.5</v>
      </c>
      <c r="Q102" s="76">
        <f t="shared" si="30"/>
        <v>1502.5</v>
      </c>
      <c r="R102" s="76">
        <f t="shared" si="29"/>
        <v>3822.5</v>
      </c>
      <c r="S102" s="76">
        <f t="shared" si="31"/>
        <v>23497.5</v>
      </c>
      <c r="T102" s="49" t="s">
        <v>45</v>
      </c>
    </row>
    <row r="103" spans="1:20" s="38" customFormat="1" x14ac:dyDescent="0.25">
      <c r="A103" s="72">
        <v>98</v>
      </c>
      <c r="B103" s="37" t="s">
        <v>972</v>
      </c>
      <c r="C103" s="123" t="s">
        <v>982</v>
      </c>
      <c r="D103" s="37" t="s">
        <v>116</v>
      </c>
      <c r="E103" s="37" t="s">
        <v>42</v>
      </c>
      <c r="F103" s="44" t="s">
        <v>985</v>
      </c>
      <c r="G103" s="45">
        <v>20900</v>
      </c>
      <c r="H103" s="65">
        <v>0</v>
      </c>
      <c r="I103" s="46">
        <v>25</v>
      </c>
      <c r="J103" s="47">
        <v>599.83000000000004</v>
      </c>
      <c r="K103" s="48">
        <f t="shared" si="19"/>
        <v>1483.8999999999999</v>
      </c>
      <c r="L103" s="48">
        <f t="shared" si="20"/>
        <v>229.90000000000003</v>
      </c>
      <c r="M103" s="47">
        <v>635.36</v>
      </c>
      <c r="N103" s="46">
        <f t="shared" si="21"/>
        <v>1481.8100000000002</v>
      </c>
      <c r="O103" s="46"/>
      <c r="P103" s="46">
        <f t="shared" si="27"/>
        <v>1235.19</v>
      </c>
      <c r="Q103" s="46">
        <f t="shared" si="30"/>
        <v>1260.19</v>
      </c>
      <c r="R103" s="46">
        <f t="shared" si="29"/>
        <v>3195.61</v>
      </c>
      <c r="S103" s="46">
        <f t="shared" si="31"/>
        <v>19639.810000000001</v>
      </c>
      <c r="T103" s="49" t="s">
        <v>45</v>
      </c>
    </row>
    <row r="104" spans="1:20" s="38" customFormat="1" x14ac:dyDescent="0.25">
      <c r="A104" s="72">
        <v>99</v>
      </c>
      <c r="B104" s="37" t="s">
        <v>316</v>
      </c>
      <c r="C104" s="123" t="s">
        <v>981</v>
      </c>
      <c r="D104" s="37" t="s">
        <v>314</v>
      </c>
      <c r="E104" s="37" t="s">
        <v>318</v>
      </c>
      <c r="F104" s="44" t="s">
        <v>990</v>
      </c>
      <c r="G104" s="45">
        <v>67500</v>
      </c>
      <c r="H104" s="45">
        <v>4293.05</v>
      </c>
      <c r="I104" s="46">
        <v>25</v>
      </c>
      <c r="J104" s="47">
        <v>1937.25</v>
      </c>
      <c r="K104" s="48">
        <f t="shared" si="19"/>
        <v>4792.5</v>
      </c>
      <c r="L104" s="48">
        <f t="shared" si="20"/>
        <v>742.50000000000011</v>
      </c>
      <c r="M104" s="47">
        <v>2052</v>
      </c>
      <c r="N104" s="46">
        <f t="shared" si="21"/>
        <v>4785.75</v>
      </c>
      <c r="O104" s="46"/>
      <c r="P104" s="46">
        <f t="shared" si="27"/>
        <v>3989.25</v>
      </c>
      <c r="Q104" s="46">
        <f t="shared" si="30"/>
        <v>8307.2999999999993</v>
      </c>
      <c r="R104" s="46">
        <f t="shared" ref="R104:R121" si="32">+K104+L104+N104</f>
        <v>10320.75</v>
      </c>
      <c r="S104" s="46">
        <f t="shared" si="31"/>
        <v>59192.7</v>
      </c>
      <c r="T104" s="49" t="s">
        <v>45</v>
      </c>
    </row>
    <row r="105" spans="1:20" s="38" customFormat="1" x14ac:dyDescent="0.25">
      <c r="A105" s="72">
        <v>100</v>
      </c>
      <c r="B105" s="37" t="s">
        <v>315</v>
      </c>
      <c r="C105" s="123" t="s">
        <v>981</v>
      </c>
      <c r="D105" s="37" t="s">
        <v>314</v>
      </c>
      <c r="E105" s="37" t="s">
        <v>104</v>
      </c>
      <c r="F105" s="44" t="s">
        <v>990</v>
      </c>
      <c r="G105" s="45">
        <v>35000</v>
      </c>
      <c r="H105" s="65">
        <v>0</v>
      </c>
      <c r="I105" s="46">
        <v>25</v>
      </c>
      <c r="J105" s="47">
        <v>1004.5</v>
      </c>
      <c r="K105" s="48">
        <f t="shared" si="19"/>
        <v>2485</v>
      </c>
      <c r="L105" s="48">
        <f t="shared" si="20"/>
        <v>385.00000000000006</v>
      </c>
      <c r="M105" s="47">
        <v>1064</v>
      </c>
      <c r="N105" s="46">
        <f t="shared" si="21"/>
        <v>2481.5</v>
      </c>
      <c r="O105" s="46"/>
      <c r="P105" s="46">
        <f t="shared" si="27"/>
        <v>2068.5</v>
      </c>
      <c r="Q105" s="46">
        <f t="shared" si="30"/>
        <v>2093.5</v>
      </c>
      <c r="R105" s="46">
        <f t="shared" si="32"/>
        <v>5351.5</v>
      </c>
      <c r="S105" s="46">
        <f t="shared" si="31"/>
        <v>32906.5</v>
      </c>
      <c r="T105" s="49" t="s">
        <v>45</v>
      </c>
    </row>
    <row r="106" spans="1:20" s="38" customFormat="1" x14ac:dyDescent="0.25">
      <c r="A106" s="72">
        <v>101</v>
      </c>
      <c r="B106" s="37" t="s">
        <v>321</v>
      </c>
      <c r="C106" s="123" t="s">
        <v>981</v>
      </c>
      <c r="D106" s="37" t="s">
        <v>319</v>
      </c>
      <c r="E106" s="37" t="s">
        <v>323</v>
      </c>
      <c r="F106" s="44" t="s">
        <v>989</v>
      </c>
      <c r="G106" s="45">
        <v>61000</v>
      </c>
      <c r="H106" s="65">
        <v>3372.37</v>
      </c>
      <c r="I106" s="46">
        <v>25</v>
      </c>
      <c r="J106" s="47">
        <v>1750.7</v>
      </c>
      <c r="K106" s="48">
        <f t="shared" si="19"/>
        <v>4331</v>
      </c>
      <c r="L106" s="48">
        <f t="shared" si="20"/>
        <v>671.00000000000011</v>
      </c>
      <c r="M106" s="47">
        <v>1854.4</v>
      </c>
      <c r="N106" s="46">
        <f t="shared" si="21"/>
        <v>4324.9000000000005</v>
      </c>
      <c r="O106" s="46"/>
      <c r="P106" s="46">
        <f t="shared" si="27"/>
        <v>3605.1000000000004</v>
      </c>
      <c r="Q106" s="46">
        <f t="shared" si="30"/>
        <v>7002.4699999999993</v>
      </c>
      <c r="R106" s="46">
        <f t="shared" si="32"/>
        <v>9326.9000000000015</v>
      </c>
      <c r="S106" s="46">
        <f t="shared" si="31"/>
        <v>53997.53</v>
      </c>
      <c r="T106" s="49" t="s">
        <v>45</v>
      </c>
    </row>
    <row r="107" spans="1:20" s="38" customFormat="1" x14ac:dyDescent="0.25">
      <c r="A107" s="72">
        <v>102</v>
      </c>
      <c r="B107" s="37" t="s">
        <v>320</v>
      </c>
      <c r="C107" s="123" t="s">
        <v>982</v>
      </c>
      <c r="D107" s="37" t="s">
        <v>319</v>
      </c>
      <c r="E107" s="37" t="s">
        <v>322</v>
      </c>
      <c r="F107" s="44" t="s">
        <v>990</v>
      </c>
      <c r="G107" s="45">
        <v>46000</v>
      </c>
      <c r="H107" s="65">
        <v>1062.5899999999999</v>
      </c>
      <c r="I107" s="46">
        <v>25</v>
      </c>
      <c r="J107" s="47">
        <v>1320.2</v>
      </c>
      <c r="K107" s="48">
        <f t="shared" si="19"/>
        <v>3265.9999999999995</v>
      </c>
      <c r="L107" s="48">
        <f t="shared" si="20"/>
        <v>506.00000000000006</v>
      </c>
      <c r="M107" s="47">
        <v>1398.4</v>
      </c>
      <c r="N107" s="46">
        <f t="shared" si="21"/>
        <v>3261.4</v>
      </c>
      <c r="O107" s="46"/>
      <c r="P107" s="46">
        <f t="shared" si="27"/>
        <v>2718.6000000000004</v>
      </c>
      <c r="Q107" s="46">
        <f t="shared" si="30"/>
        <v>3806.19</v>
      </c>
      <c r="R107" s="46">
        <f t="shared" si="32"/>
        <v>7033.4</v>
      </c>
      <c r="S107" s="46">
        <f t="shared" si="31"/>
        <v>42193.81</v>
      </c>
      <c r="T107" s="49" t="s">
        <v>45</v>
      </c>
    </row>
    <row r="108" spans="1:20" s="38" customFormat="1" x14ac:dyDescent="0.25">
      <c r="A108" s="72">
        <v>103</v>
      </c>
      <c r="B108" s="37" t="s">
        <v>327</v>
      </c>
      <c r="C108" s="123" t="s">
        <v>982</v>
      </c>
      <c r="D108" s="37" t="s">
        <v>328</v>
      </c>
      <c r="E108" s="37" t="s">
        <v>329</v>
      </c>
      <c r="F108" s="44" t="s">
        <v>989</v>
      </c>
      <c r="G108" s="45">
        <v>60000</v>
      </c>
      <c r="H108" s="45">
        <v>3486.68</v>
      </c>
      <c r="I108" s="46">
        <v>25</v>
      </c>
      <c r="J108" s="47">
        <v>1722</v>
      </c>
      <c r="K108" s="48">
        <f t="shared" si="19"/>
        <v>4260</v>
      </c>
      <c r="L108" s="48">
        <f t="shared" si="20"/>
        <v>660.00000000000011</v>
      </c>
      <c r="M108" s="47">
        <v>1824</v>
      </c>
      <c r="N108" s="46">
        <f t="shared" si="21"/>
        <v>4254</v>
      </c>
      <c r="O108" s="46"/>
      <c r="P108" s="46">
        <f t="shared" si="27"/>
        <v>3546</v>
      </c>
      <c r="Q108" s="46">
        <f t="shared" si="30"/>
        <v>7057.68</v>
      </c>
      <c r="R108" s="46">
        <f t="shared" si="32"/>
        <v>9174</v>
      </c>
      <c r="S108" s="46">
        <f t="shared" si="31"/>
        <v>52942.32</v>
      </c>
      <c r="T108" s="49" t="s">
        <v>45</v>
      </c>
    </row>
    <row r="109" spans="1:20" s="38" customFormat="1" x14ac:dyDescent="0.25">
      <c r="A109" s="72">
        <v>104</v>
      </c>
      <c r="B109" s="37" t="s">
        <v>326</v>
      </c>
      <c r="C109" s="123" t="s">
        <v>982</v>
      </c>
      <c r="D109" s="37" t="s">
        <v>328</v>
      </c>
      <c r="E109" s="37" t="s">
        <v>329</v>
      </c>
      <c r="F109" s="44" t="s">
        <v>989</v>
      </c>
      <c r="G109" s="45">
        <v>60000</v>
      </c>
      <c r="H109" s="45">
        <v>3184.19</v>
      </c>
      <c r="I109" s="46">
        <v>25</v>
      </c>
      <c r="J109" s="47">
        <v>1722</v>
      </c>
      <c r="K109" s="48">
        <f t="shared" si="19"/>
        <v>4260</v>
      </c>
      <c r="L109" s="48">
        <f t="shared" si="20"/>
        <v>660.00000000000011</v>
      </c>
      <c r="M109" s="47">
        <v>1824</v>
      </c>
      <c r="N109" s="46">
        <f t="shared" si="21"/>
        <v>4254</v>
      </c>
      <c r="O109" s="46"/>
      <c r="P109" s="46">
        <f t="shared" si="27"/>
        <v>3546</v>
      </c>
      <c r="Q109" s="46">
        <f t="shared" si="30"/>
        <v>6755.1900000000005</v>
      </c>
      <c r="R109" s="46">
        <f t="shared" si="32"/>
        <v>9174</v>
      </c>
      <c r="S109" s="46">
        <f t="shared" si="31"/>
        <v>53244.81</v>
      </c>
      <c r="T109" s="49" t="s">
        <v>45</v>
      </c>
    </row>
    <row r="110" spans="1:20" s="38" customFormat="1" x14ac:dyDescent="0.25">
      <c r="A110" s="72">
        <v>105</v>
      </c>
      <c r="B110" s="37" t="s">
        <v>324</v>
      </c>
      <c r="C110" s="123" t="s">
        <v>982</v>
      </c>
      <c r="D110" s="37" t="s">
        <v>328</v>
      </c>
      <c r="E110" s="37" t="s">
        <v>329</v>
      </c>
      <c r="F110" s="44" t="s">
        <v>989</v>
      </c>
      <c r="G110" s="45">
        <v>55000</v>
      </c>
      <c r="H110" s="45">
        <v>2105.94</v>
      </c>
      <c r="I110" s="46">
        <v>25</v>
      </c>
      <c r="J110" s="47">
        <v>1578.5</v>
      </c>
      <c r="K110" s="48">
        <f t="shared" si="19"/>
        <v>3904.9999999999995</v>
      </c>
      <c r="L110" s="48">
        <f t="shared" si="20"/>
        <v>605.00000000000011</v>
      </c>
      <c r="M110" s="47">
        <v>1672</v>
      </c>
      <c r="N110" s="46">
        <f t="shared" si="21"/>
        <v>3899.5000000000005</v>
      </c>
      <c r="O110" s="46"/>
      <c r="P110" s="46">
        <f t="shared" si="27"/>
        <v>3250.5</v>
      </c>
      <c r="Q110" s="46">
        <f t="shared" si="30"/>
        <v>5381.4400000000005</v>
      </c>
      <c r="R110" s="46">
        <f t="shared" si="32"/>
        <v>8409.5</v>
      </c>
      <c r="S110" s="46">
        <f t="shared" si="31"/>
        <v>49618.559999999998</v>
      </c>
      <c r="T110" s="49" t="s">
        <v>45</v>
      </c>
    </row>
    <row r="111" spans="1:20" s="38" customFormat="1" x14ac:dyDescent="0.25">
      <c r="A111" s="72">
        <v>106</v>
      </c>
      <c r="B111" s="37" t="s">
        <v>325</v>
      </c>
      <c r="C111" s="123" t="s">
        <v>982</v>
      </c>
      <c r="D111" s="37" t="s">
        <v>328</v>
      </c>
      <c r="E111" s="37" t="s">
        <v>322</v>
      </c>
      <c r="F111" s="44" t="s">
        <v>990</v>
      </c>
      <c r="G111" s="45">
        <v>46000</v>
      </c>
      <c r="H111" s="45">
        <v>1289.46</v>
      </c>
      <c r="I111" s="46">
        <v>25</v>
      </c>
      <c r="J111" s="47">
        <v>1320.2</v>
      </c>
      <c r="K111" s="48">
        <f t="shared" si="19"/>
        <v>3265.9999999999995</v>
      </c>
      <c r="L111" s="48">
        <f t="shared" si="20"/>
        <v>506.00000000000006</v>
      </c>
      <c r="M111" s="47">
        <v>1398.4</v>
      </c>
      <c r="N111" s="46">
        <f t="shared" si="21"/>
        <v>3261.4</v>
      </c>
      <c r="O111" s="46"/>
      <c r="P111" s="46">
        <f t="shared" si="27"/>
        <v>2718.6000000000004</v>
      </c>
      <c r="Q111" s="46">
        <f t="shared" si="30"/>
        <v>4033.06</v>
      </c>
      <c r="R111" s="46">
        <f t="shared" si="32"/>
        <v>7033.4</v>
      </c>
      <c r="S111" s="46">
        <f t="shared" si="31"/>
        <v>41966.94</v>
      </c>
      <c r="T111" s="49" t="s">
        <v>45</v>
      </c>
    </row>
    <row r="112" spans="1:20" s="38" customFormat="1" x14ac:dyDescent="0.25">
      <c r="A112" s="72">
        <v>107</v>
      </c>
      <c r="B112" s="37" t="s">
        <v>341</v>
      </c>
      <c r="C112" s="123" t="s">
        <v>981</v>
      </c>
      <c r="D112" s="37" t="s">
        <v>340</v>
      </c>
      <c r="E112" s="37" t="s">
        <v>37</v>
      </c>
      <c r="F112" s="44" t="s">
        <v>989</v>
      </c>
      <c r="G112" s="45">
        <v>35000</v>
      </c>
      <c r="H112" s="65">
        <v>0</v>
      </c>
      <c r="I112" s="46">
        <v>25</v>
      </c>
      <c r="J112" s="47">
        <v>1004.5</v>
      </c>
      <c r="K112" s="48">
        <f t="shared" si="19"/>
        <v>2485</v>
      </c>
      <c r="L112" s="48">
        <f t="shared" si="20"/>
        <v>385.00000000000006</v>
      </c>
      <c r="M112" s="47">
        <v>1064</v>
      </c>
      <c r="N112" s="46">
        <f t="shared" si="21"/>
        <v>2481.5</v>
      </c>
      <c r="O112" s="46"/>
      <c r="P112" s="46">
        <f t="shared" si="27"/>
        <v>2068.5</v>
      </c>
      <c r="Q112" s="46">
        <f t="shared" si="30"/>
        <v>2093.5</v>
      </c>
      <c r="R112" s="46">
        <f t="shared" si="32"/>
        <v>5351.5</v>
      </c>
      <c r="S112" s="46">
        <f t="shared" si="31"/>
        <v>32906.5</v>
      </c>
      <c r="T112" s="49" t="s">
        <v>45</v>
      </c>
    </row>
    <row r="113" spans="1:20" s="38" customFormat="1" x14ac:dyDescent="0.25">
      <c r="A113" s="72">
        <v>108</v>
      </c>
      <c r="B113" s="37" t="s">
        <v>332</v>
      </c>
      <c r="C113" s="123" t="s">
        <v>982</v>
      </c>
      <c r="D113" s="37" t="s">
        <v>330</v>
      </c>
      <c r="E113" s="37" t="s">
        <v>125</v>
      </c>
      <c r="F113" s="44" t="s">
        <v>990</v>
      </c>
      <c r="G113" s="45">
        <v>80000</v>
      </c>
      <c r="H113" s="45">
        <v>7022.76</v>
      </c>
      <c r="I113" s="46">
        <v>25</v>
      </c>
      <c r="J113" s="47">
        <v>2296</v>
      </c>
      <c r="K113" s="48">
        <f t="shared" si="19"/>
        <v>5679.9999999999991</v>
      </c>
      <c r="L113" s="48">
        <f t="shared" si="20"/>
        <v>880.00000000000011</v>
      </c>
      <c r="M113" s="47">
        <v>2432</v>
      </c>
      <c r="N113" s="46">
        <f t="shared" si="21"/>
        <v>5672</v>
      </c>
      <c r="O113" s="46"/>
      <c r="P113" s="46">
        <f t="shared" si="27"/>
        <v>4728</v>
      </c>
      <c r="Q113" s="46">
        <f t="shared" si="30"/>
        <v>11775.76</v>
      </c>
      <c r="R113" s="46">
        <f t="shared" si="32"/>
        <v>12232</v>
      </c>
      <c r="S113" s="46">
        <f t="shared" si="31"/>
        <v>68224.240000000005</v>
      </c>
      <c r="T113" s="49" t="s">
        <v>45</v>
      </c>
    </row>
    <row r="114" spans="1:20" s="38" customFormat="1" x14ac:dyDescent="0.25">
      <c r="A114" s="72">
        <v>109</v>
      </c>
      <c r="B114" s="37" t="s">
        <v>333</v>
      </c>
      <c r="C114" s="123" t="s">
        <v>981</v>
      </c>
      <c r="D114" s="37" t="s">
        <v>330</v>
      </c>
      <c r="E114" s="37" t="s">
        <v>1172</v>
      </c>
      <c r="F114" s="44" t="s">
        <v>990</v>
      </c>
      <c r="G114" s="45">
        <v>25000</v>
      </c>
      <c r="H114" s="65">
        <v>0</v>
      </c>
      <c r="I114" s="46">
        <v>25</v>
      </c>
      <c r="J114" s="47">
        <v>717.5</v>
      </c>
      <c r="K114" s="48">
        <f t="shared" si="19"/>
        <v>1774.9999999999998</v>
      </c>
      <c r="L114" s="48">
        <f t="shared" si="20"/>
        <v>275</v>
      </c>
      <c r="M114" s="47">
        <v>760</v>
      </c>
      <c r="N114" s="46">
        <f t="shared" si="21"/>
        <v>1772.5000000000002</v>
      </c>
      <c r="O114" s="46"/>
      <c r="P114" s="46">
        <f t="shared" si="27"/>
        <v>1477.5</v>
      </c>
      <c r="Q114" s="46">
        <f t="shared" si="30"/>
        <v>1502.5</v>
      </c>
      <c r="R114" s="46">
        <f t="shared" si="32"/>
        <v>3822.5</v>
      </c>
      <c r="S114" s="46">
        <f t="shared" si="31"/>
        <v>23497.5</v>
      </c>
      <c r="T114" s="49" t="s">
        <v>45</v>
      </c>
    </row>
    <row r="115" spans="1:20" s="38" customFormat="1" x14ac:dyDescent="0.25">
      <c r="A115" s="72">
        <v>110</v>
      </c>
      <c r="B115" s="37" t="s">
        <v>335</v>
      </c>
      <c r="C115" s="123" t="s">
        <v>982</v>
      </c>
      <c r="D115" s="37" t="s">
        <v>330</v>
      </c>
      <c r="E115" s="37" t="s">
        <v>338</v>
      </c>
      <c r="F115" s="44" t="s">
        <v>989</v>
      </c>
      <c r="G115" s="45">
        <v>45000</v>
      </c>
      <c r="H115" s="45">
        <v>1148.33</v>
      </c>
      <c r="I115" s="46">
        <v>25</v>
      </c>
      <c r="J115" s="47">
        <v>1291.5</v>
      </c>
      <c r="K115" s="48">
        <f t="shared" si="19"/>
        <v>3194.9999999999995</v>
      </c>
      <c r="L115" s="48">
        <f t="shared" si="20"/>
        <v>495.00000000000006</v>
      </c>
      <c r="M115" s="47">
        <v>1368</v>
      </c>
      <c r="N115" s="46">
        <f t="shared" si="21"/>
        <v>3190.5</v>
      </c>
      <c r="O115" s="46"/>
      <c r="P115" s="46">
        <f t="shared" si="27"/>
        <v>2659.5</v>
      </c>
      <c r="Q115" s="46">
        <f t="shared" si="30"/>
        <v>3832.83</v>
      </c>
      <c r="R115" s="46">
        <f t="shared" si="32"/>
        <v>6880.5</v>
      </c>
      <c r="S115" s="46">
        <f t="shared" si="31"/>
        <v>41167.17</v>
      </c>
      <c r="T115" s="49" t="s">
        <v>45</v>
      </c>
    </row>
    <row r="116" spans="1:20" s="38" customFormat="1" x14ac:dyDescent="0.25">
      <c r="A116" s="72">
        <v>111</v>
      </c>
      <c r="B116" s="37" t="s">
        <v>331</v>
      </c>
      <c r="C116" s="123" t="s">
        <v>982</v>
      </c>
      <c r="D116" s="37" t="s">
        <v>330</v>
      </c>
      <c r="E116" s="37" t="s">
        <v>338</v>
      </c>
      <c r="F116" s="44" t="s">
        <v>989</v>
      </c>
      <c r="G116" s="45">
        <v>35000</v>
      </c>
      <c r="H116" s="65">
        <v>0</v>
      </c>
      <c r="I116" s="46">
        <v>25</v>
      </c>
      <c r="J116" s="47">
        <v>1004.5</v>
      </c>
      <c r="K116" s="48">
        <f t="shared" si="19"/>
        <v>2485</v>
      </c>
      <c r="L116" s="48">
        <f t="shared" si="20"/>
        <v>385.00000000000006</v>
      </c>
      <c r="M116" s="47">
        <v>1064</v>
      </c>
      <c r="N116" s="46">
        <f t="shared" si="21"/>
        <v>2481.5</v>
      </c>
      <c r="O116" s="46"/>
      <c r="P116" s="46">
        <f t="shared" si="27"/>
        <v>2068.5</v>
      </c>
      <c r="Q116" s="46">
        <f t="shared" si="30"/>
        <v>2093.5</v>
      </c>
      <c r="R116" s="46">
        <f t="shared" si="32"/>
        <v>5351.5</v>
      </c>
      <c r="S116" s="46">
        <f t="shared" si="31"/>
        <v>32906.5</v>
      </c>
      <c r="T116" s="49" t="s">
        <v>45</v>
      </c>
    </row>
    <row r="117" spans="1:20" s="38" customFormat="1" x14ac:dyDescent="0.25">
      <c r="A117" s="72">
        <v>112</v>
      </c>
      <c r="B117" s="37" t="s">
        <v>336</v>
      </c>
      <c r="C117" s="123" t="s">
        <v>982</v>
      </c>
      <c r="D117" s="37" t="s">
        <v>330</v>
      </c>
      <c r="E117" s="37" t="s">
        <v>338</v>
      </c>
      <c r="F117" s="44" t="s">
        <v>989</v>
      </c>
      <c r="G117" s="45">
        <v>35000</v>
      </c>
      <c r="H117" s="65">
        <v>0</v>
      </c>
      <c r="I117" s="46">
        <v>25</v>
      </c>
      <c r="J117" s="47">
        <v>1004.5</v>
      </c>
      <c r="K117" s="48">
        <f t="shared" si="19"/>
        <v>2485</v>
      </c>
      <c r="L117" s="48">
        <f t="shared" si="20"/>
        <v>385.00000000000006</v>
      </c>
      <c r="M117" s="47">
        <v>1064</v>
      </c>
      <c r="N117" s="46">
        <f t="shared" si="21"/>
        <v>2481.5</v>
      </c>
      <c r="O117" s="46"/>
      <c r="P117" s="46">
        <f t="shared" si="27"/>
        <v>2068.5</v>
      </c>
      <c r="Q117" s="46">
        <f t="shared" si="30"/>
        <v>2093.5</v>
      </c>
      <c r="R117" s="46">
        <f t="shared" si="32"/>
        <v>5351.5</v>
      </c>
      <c r="S117" s="46">
        <f t="shared" si="31"/>
        <v>32906.5</v>
      </c>
      <c r="T117" s="49" t="s">
        <v>45</v>
      </c>
    </row>
    <row r="118" spans="1:20" s="38" customFormat="1" x14ac:dyDescent="0.25">
      <c r="A118" s="72">
        <v>113</v>
      </c>
      <c r="B118" s="37" t="s">
        <v>337</v>
      </c>
      <c r="C118" s="123" t="s">
        <v>982</v>
      </c>
      <c r="D118" s="37" t="s">
        <v>330</v>
      </c>
      <c r="E118" s="37" t="s">
        <v>338</v>
      </c>
      <c r="F118" s="44" t="s">
        <v>989</v>
      </c>
      <c r="G118" s="45">
        <v>35000</v>
      </c>
      <c r="H118" s="65">
        <v>0</v>
      </c>
      <c r="I118" s="46">
        <v>25</v>
      </c>
      <c r="J118" s="47">
        <v>1004.5</v>
      </c>
      <c r="K118" s="48">
        <f t="shared" si="19"/>
        <v>2485</v>
      </c>
      <c r="L118" s="48">
        <f t="shared" si="20"/>
        <v>385.00000000000006</v>
      </c>
      <c r="M118" s="47">
        <v>1064</v>
      </c>
      <c r="N118" s="46">
        <f t="shared" si="21"/>
        <v>2481.5</v>
      </c>
      <c r="O118" s="46"/>
      <c r="P118" s="46">
        <f t="shared" si="27"/>
        <v>2068.5</v>
      </c>
      <c r="Q118" s="46">
        <f t="shared" si="30"/>
        <v>2093.5</v>
      </c>
      <c r="R118" s="46">
        <f t="shared" si="32"/>
        <v>5351.5</v>
      </c>
      <c r="S118" s="46">
        <f t="shared" si="31"/>
        <v>32906.5</v>
      </c>
      <c r="T118" s="49" t="s">
        <v>45</v>
      </c>
    </row>
    <row r="119" spans="1:20" s="38" customFormat="1" x14ac:dyDescent="0.25">
      <c r="A119" s="72">
        <v>114</v>
      </c>
      <c r="B119" s="37" t="s">
        <v>334</v>
      </c>
      <c r="C119" s="123" t="s">
        <v>981</v>
      </c>
      <c r="D119" s="37" t="s">
        <v>330</v>
      </c>
      <c r="E119" s="37" t="s">
        <v>339</v>
      </c>
      <c r="F119" s="44" t="s">
        <v>989</v>
      </c>
      <c r="G119" s="45">
        <v>28500</v>
      </c>
      <c r="H119" s="65">
        <v>0</v>
      </c>
      <c r="I119" s="46">
        <v>25</v>
      </c>
      <c r="J119" s="47">
        <v>817.95</v>
      </c>
      <c r="K119" s="48">
        <f t="shared" si="19"/>
        <v>2023.4999999999998</v>
      </c>
      <c r="L119" s="48">
        <f t="shared" si="20"/>
        <v>313.50000000000006</v>
      </c>
      <c r="M119" s="47">
        <v>866.4</v>
      </c>
      <c r="N119" s="46">
        <f t="shared" si="21"/>
        <v>2020.65</v>
      </c>
      <c r="O119" s="46"/>
      <c r="P119" s="46">
        <f t="shared" si="27"/>
        <v>1684.35</v>
      </c>
      <c r="Q119" s="46">
        <f t="shared" si="30"/>
        <v>1709.35</v>
      </c>
      <c r="R119" s="46">
        <f t="shared" si="32"/>
        <v>4357.6499999999996</v>
      </c>
      <c r="S119" s="46">
        <f t="shared" si="31"/>
        <v>26790.65</v>
      </c>
      <c r="T119" s="49" t="s">
        <v>45</v>
      </c>
    </row>
    <row r="120" spans="1:20" s="38" customFormat="1" x14ac:dyDescent="0.25">
      <c r="A120" s="72">
        <v>115</v>
      </c>
      <c r="B120" s="37" t="s">
        <v>52</v>
      </c>
      <c r="C120" s="122" t="s">
        <v>981</v>
      </c>
      <c r="D120" s="37" t="s">
        <v>46</v>
      </c>
      <c r="E120" s="37" t="s">
        <v>208</v>
      </c>
      <c r="F120" s="44" t="s">
        <v>990</v>
      </c>
      <c r="G120" s="45">
        <v>12650</v>
      </c>
      <c r="H120" s="65">
        <v>0</v>
      </c>
      <c r="I120" s="46">
        <v>25</v>
      </c>
      <c r="J120" s="47">
        <v>363.06</v>
      </c>
      <c r="K120" s="48">
        <f t="shared" si="19"/>
        <v>898.14999999999986</v>
      </c>
      <c r="L120" s="48">
        <f t="shared" si="20"/>
        <v>139.15</v>
      </c>
      <c r="M120" s="47">
        <v>384.56</v>
      </c>
      <c r="N120" s="46">
        <f t="shared" si="21"/>
        <v>896.8850000000001</v>
      </c>
      <c r="O120" s="46"/>
      <c r="P120" s="46">
        <f t="shared" si="27"/>
        <v>747.62</v>
      </c>
      <c r="Q120" s="46">
        <f t="shared" si="30"/>
        <v>772.62</v>
      </c>
      <c r="R120" s="46">
        <f t="shared" si="32"/>
        <v>1934.1849999999999</v>
      </c>
      <c r="S120" s="46">
        <f t="shared" si="31"/>
        <v>11877.38</v>
      </c>
      <c r="T120" s="49" t="s">
        <v>45</v>
      </c>
    </row>
    <row r="121" spans="1:20" s="38" customFormat="1" x14ac:dyDescent="0.25">
      <c r="A121" s="72">
        <v>116</v>
      </c>
      <c r="B121" s="78" t="s">
        <v>55</v>
      </c>
      <c r="C121" s="124" t="s">
        <v>981</v>
      </c>
      <c r="D121" s="78" t="s">
        <v>46</v>
      </c>
      <c r="E121" s="78" t="s">
        <v>69</v>
      </c>
      <c r="F121" s="79" t="s">
        <v>989</v>
      </c>
      <c r="G121" s="80">
        <v>25000</v>
      </c>
      <c r="H121" s="107">
        <v>0</v>
      </c>
      <c r="I121" s="46">
        <v>25</v>
      </c>
      <c r="J121" s="113">
        <v>717.5</v>
      </c>
      <c r="K121" s="81">
        <f t="shared" si="19"/>
        <v>1774.9999999999998</v>
      </c>
      <c r="L121" s="81">
        <f t="shared" si="20"/>
        <v>275</v>
      </c>
      <c r="M121" s="113">
        <v>760</v>
      </c>
      <c r="N121" s="82">
        <f t="shared" si="21"/>
        <v>1772.5000000000002</v>
      </c>
      <c r="O121" s="82"/>
      <c r="P121" s="82">
        <f t="shared" si="27"/>
        <v>1477.5</v>
      </c>
      <c r="Q121" s="82">
        <f t="shared" si="30"/>
        <v>1502.5</v>
      </c>
      <c r="R121" s="82">
        <f t="shared" si="32"/>
        <v>3822.5</v>
      </c>
      <c r="S121" s="82">
        <f t="shared" si="31"/>
        <v>23497.5</v>
      </c>
      <c r="T121" s="49" t="s">
        <v>45</v>
      </c>
    </row>
    <row r="122" spans="1:20" s="38" customFormat="1" x14ac:dyDescent="0.25">
      <c r="A122" s="72">
        <v>117</v>
      </c>
      <c r="B122" s="37" t="s">
        <v>122</v>
      </c>
      <c r="C122" s="122" t="s">
        <v>981</v>
      </c>
      <c r="D122" s="37" t="s">
        <v>46</v>
      </c>
      <c r="E122" s="37" t="s">
        <v>127</v>
      </c>
      <c r="F122" s="44" t="s">
        <v>990</v>
      </c>
      <c r="G122" s="45">
        <v>25000</v>
      </c>
      <c r="H122" s="65">
        <v>0</v>
      </c>
      <c r="I122" s="46">
        <v>25</v>
      </c>
      <c r="J122" s="47">
        <v>717.5</v>
      </c>
      <c r="K122" s="48">
        <f t="shared" si="19"/>
        <v>1774.9999999999998</v>
      </c>
      <c r="L122" s="48">
        <f t="shared" si="20"/>
        <v>275</v>
      </c>
      <c r="M122" s="47">
        <v>760</v>
      </c>
      <c r="N122" s="46">
        <f t="shared" si="21"/>
        <v>1772.5000000000002</v>
      </c>
      <c r="O122" s="46"/>
      <c r="P122" s="46">
        <f t="shared" si="27"/>
        <v>1477.5</v>
      </c>
      <c r="Q122" s="46">
        <f t="shared" si="30"/>
        <v>1502.5</v>
      </c>
      <c r="R122" s="46">
        <f>+K122+L122+N122</f>
        <v>3822.5</v>
      </c>
      <c r="S122" s="46">
        <f t="shared" si="31"/>
        <v>23497.5</v>
      </c>
      <c r="T122" s="49" t="s">
        <v>45</v>
      </c>
    </row>
    <row r="123" spans="1:20" s="38" customFormat="1" x14ac:dyDescent="0.25">
      <c r="A123" s="72">
        <v>118</v>
      </c>
      <c r="B123" s="37" t="s">
        <v>144</v>
      </c>
      <c r="C123" s="122" t="s">
        <v>981</v>
      </c>
      <c r="D123" s="37" t="s">
        <v>46</v>
      </c>
      <c r="E123" s="37" t="s">
        <v>145</v>
      </c>
      <c r="F123" s="44" t="s">
        <v>989</v>
      </c>
      <c r="G123" s="45">
        <v>25000</v>
      </c>
      <c r="H123" s="65">
        <v>0</v>
      </c>
      <c r="I123" s="46">
        <v>25</v>
      </c>
      <c r="J123" s="47">
        <v>717.5</v>
      </c>
      <c r="K123" s="48">
        <f t="shared" si="19"/>
        <v>1774.9999999999998</v>
      </c>
      <c r="L123" s="48">
        <f t="shared" si="20"/>
        <v>275</v>
      </c>
      <c r="M123" s="47">
        <v>760</v>
      </c>
      <c r="N123" s="46">
        <f t="shared" si="21"/>
        <v>1772.5000000000002</v>
      </c>
      <c r="O123" s="46"/>
      <c r="P123" s="46">
        <f t="shared" si="27"/>
        <v>1477.5</v>
      </c>
      <c r="Q123" s="46">
        <f t="shared" si="30"/>
        <v>1502.5</v>
      </c>
      <c r="R123" s="46">
        <f>+K123+L123+N123</f>
        <v>3822.5</v>
      </c>
      <c r="S123" s="46">
        <f t="shared" si="31"/>
        <v>23497.5</v>
      </c>
      <c r="T123" s="49" t="s">
        <v>45</v>
      </c>
    </row>
    <row r="124" spans="1:20" s="38" customFormat="1" x14ac:dyDescent="0.25">
      <c r="A124" s="72">
        <v>119</v>
      </c>
      <c r="B124" s="37" t="s">
        <v>317</v>
      </c>
      <c r="C124" s="123" t="s">
        <v>981</v>
      </c>
      <c r="D124" s="37" t="s">
        <v>46</v>
      </c>
      <c r="E124" s="37" t="s">
        <v>145</v>
      </c>
      <c r="F124" s="44" t="s">
        <v>989</v>
      </c>
      <c r="G124" s="45">
        <v>25000</v>
      </c>
      <c r="H124" s="65">
        <v>0</v>
      </c>
      <c r="I124" s="46">
        <v>25</v>
      </c>
      <c r="J124" s="47">
        <v>717.5</v>
      </c>
      <c r="K124" s="48">
        <f t="shared" si="19"/>
        <v>1774.9999999999998</v>
      </c>
      <c r="L124" s="48">
        <f t="shared" si="20"/>
        <v>275</v>
      </c>
      <c r="M124" s="47">
        <v>760</v>
      </c>
      <c r="N124" s="46">
        <f t="shared" si="21"/>
        <v>1772.5000000000002</v>
      </c>
      <c r="O124" s="46"/>
      <c r="P124" s="46">
        <f t="shared" si="27"/>
        <v>1477.5</v>
      </c>
      <c r="Q124" s="46">
        <f t="shared" si="30"/>
        <v>1502.5</v>
      </c>
      <c r="R124" s="46">
        <f>+K124+L124+N124</f>
        <v>3822.5</v>
      </c>
      <c r="S124" s="46">
        <f t="shared" si="31"/>
        <v>23497.5</v>
      </c>
      <c r="T124" s="49" t="s">
        <v>45</v>
      </c>
    </row>
    <row r="125" spans="1:20" s="38" customFormat="1" x14ac:dyDescent="0.25">
      <c r="A125" s="72">
        <v>120</v>
      </c>
      <c r="B125" s="37" t="s">
        <v>141</v>
      </c>
      <c r="C125" s="122" t="s">
        <v>981</v>
      </c>
      <c r="D125" s="37" t="s">
        <v>46</v>
      </c>
      <c r="E125" s="37" t="s">
        <v>145</v>
      </c>
      <c r="F125" s="44" t="s">
        <v>989</v>
      </c>
      <c r="G125" s="45">
        <v>25000</v>
      </c>
      <c r="H125" s="65">
        <v>0</v>
      </c>
      <c r="I125" s="46">
        <v>25</v>
      </c>
      <c r="J125" s="47">
        <v>717.5</v>
      </c>
      <c r="K125" s="48">
        <f t="shared" si="19"/>
        <v>1774.9999999999998</v>
      </c>
      <c r="L125" s="48">
        <f t="shared" si="20"/>
        <v>275</v>
      </c>
      <c r="M125" s="47">
        <v>760</v>
      </c>
      <c r="N125" s="46">
        <f t="shared" si="21"/>
        <v>1772.5000000000002</v>
      </c>
      <c r="O125" s="46"/>
      <c r="P125" s="46">
        <f t="shared" si="27"/>
        <v>1477.5</v>
      </c>
      <c r="Q125" s="46">
        <f t="shared" si="30"/>
        <v>1502.5</v>
      </c>
      <c r="R125" s="46">
        <f>+K125+L125+N125</f>
        <v>3822.5</v>
      </c>
      <c r="S125" s="46">
        <f t="shared" si="31"/>
        <v>23497.5</v>
      </c>
      <c r="T125" s="49" t="s">
        <v>45</v>
      </c>
    </row>
    <row r="126" spans="1:20" s="38" customFormat="1" x14ac:dyDescent="0.25">
      <c r="A126" s="72">
        <v>121</v>
      </c>
      <c r="B126" s="37" t="s">
        <v>48</v>
      </c>
      <c r="C126" s="122" t="s">
        <v>981</v>
      </c>
      <c r="D126" s="37" t="s">
        <v>46</v>
      </c>
      <c r="E126" s="37" t="s">
        <v>66</v>
      </c>
      <c r="F126" s="44" t="s">
        <v>989</v>
      </c>
      <c r="G126" s="45">
        <v>25000</v>
      </c>
      <c r="H126" s="65">
        <v>0</v>
      </c>
      <c r="I126" s="46">
        <v>25</v>
      </c>
      <c r="J126" s="47">
        <v>717.5</v>
      </c>
      <c r="K126" s="48">
        <f t="shared" si="19"/>
        <v>1774.9999999999998</v>
      </c>
      <c r="L126" s="48">
        <f t="shared" si="20"/>
        <v>275</v>
      </c>
      <c r="M126" s="47">
        <v>760</v>
      </c>
      <c r="N126" s="46">
        <f t="shared" si="21"/>
        <v>1772.5000000000002</v>
      </c>
      <c r="O126" s="46"/>
      <c r="P126" s="46">
        <f t="shared" si="27"/>
        <v>1477.5</v>
      </c>
      <c r="Q126" s="46">
        <f t="shared" si="30"/>
        <v>1502.5</v>
      </c>
      <c r="R126" s="46">
        <f t="shared" ref="R126:R141" si="33">+K126+L126+N126</f>
        <v>3822.5</v>
      </c>
      <c r="S126" s="46">
        <f t="shared" si="31"/>
        <v>23497.5</v>
      </c>
      <c r="T126" s="49" t="s">
        <v>45</v>
      </c>
    </row>
    <row r="127" spans="1:20" s="38" customFormat="1" x14ac:dyDescent="0.25">
      <c r="A127" s="72">
        <v>122</v>
      </c>
      <c r="B127" s="37" t="s">
        <v>50</v>
      </c>
      <c r="C127" s="122" t="s">
        <v>982</v>
      </c>
      <c r="D127" s="37" t="s">
        <v>46</v>
      </c>
      <c r="E127" s="37" t="s">
        <v>66</v>
      </c>
      <c r="F127" s="44" t="s">
        <v>990</v>
      </c>
      <c r="G127" s="45">
        <v>25000</v>
      </c>
      <c r="H127" s="65">
        <v>0</v>
      </c>
      <c r="I127" s="46">
        <v>25</v>
      </c>
      <c r="J127" s="47">
        <v>717.5</v>
      </c>
      <c r="K127" s="48">
        <f t="shared" si="19"/>
        <v>1774.9999999999998</v>
      </c>
      <c r="L127" s="48">
        <f t="shared" si="20"/>
        <v>275</v>
      </c>
      <c r="M127" s="47">
        <v>760</v>
      </c>
      <c r="N127" s="46">
        <f t="shared" si="21"/>
        <v>1772.5000000000002</v>
      </c>
      <c r="O127" s="46"/>
      <c r="P127" s="46">
        <f t="shared" si="27"/>
        <v>1477.5</v>
      </c>
      <c r="Q127" s="46">
        <f t="shared" si="30"/>
        <v>1502.5</v>
      </c>
      <c r="R127" s="46">
        <f t="shared" si="33"/>
        <v>3822.5</v>
      </c>
      <c r="S127" s="46">
        <f t="shared" si="31"/>
        <v>23497.5</v>
      </c>
      <c r="T127" s="49" t="s">
        <v>45</v>
      </c>
    </row>
    <row r="128" spans="1:20" s="38" customFormat="1" x14ac:dyDescent="0.25">
      <c r="A128" s="72">
        <v>123</v>
      </c>
      <c r="B128" s="37" t="s">
        <v>47</v>
      </c>
      <c r="C128" s="122" t="s">
        <v>981</v>
      </c>
      <c r="D128" s="37" t="s">
        <v>46</v>
      </c>
      <c r="E128" s="37" t="s">
        <v>67</v>
      </c>
      <c r="F128" s="44" t="s">
        <v>989</v>
      </c>
      <c r="G128" s="45">
        <v>25000</v>
      </c>
      <c r="H128" s="65">
        <v>0</v>
      </c>
      <c r="I128" s="46">
        <v>25</v>
      </c>
      <c r="J128" s="47">
        <v>717.5</v>
      </c>
      <c r="K128" s="48">
        <f t="shared" si="19"/>
        <v>1774.9999999999998</v>
      </c>
      <c r="L128" s="48">
        <f t="shared" si="20"/>
        <v>275</v>
      </c>
      <c r="M128" s="47">
        <v>760</v>
      </c>
      <c r="N128" s="46">
        <f t="shared" si="21"/>
        <v>1772.5000000000002</v>
      </c>
      <c r="O128" s="46"/>
      <c r="P128" s="46">
        <f t="shared" si="27"/>
        <v>1477.5</v>
      </c>
      <c r="Q128" s="46">
        <f t="shared" si="30"/>
        <v>1502.5</v>
      </c>
      <c r="R128" s="46">
        <f t="shared" si="33"/>
        <v>3822.5</v>
      </c>
      <c r="S128" s="46">
        <f t="shared" si="31"/>
        <v>23497.5</v>
      </c>
      <c r="T128" s="49" t="s">
        <v>45</v>
      </c>
    </row>
    <row r="129" spans="1:20" s="38" customFormat="1" x14ac:dyDescent="0.25">
      <c r="A129" s="72">
        <v>124</v>
      </c>
      <c r="B129" s="37" t="s">
        <v>53</v>
      </c>
      <c r="C129" s="122" t="s">
        <v>981</v>
      </c>
      <c r="D129" s="37" t="s">
        <v>46</v>
      </c>
      <c r="E129" s="37" t="s">
        <v>67</v>
      </c>
      <c r="F129" s="44" t="s">
        <v>989</v>
      </c>
      <c r="G129" s="45">
        <v>25000</v>
      </c>
      <c r="H129" s="65">
        <v>0</v>
      </c>
      <c r="I129" s="46">
        <v>25</v>
      </c>
      <c r="J129" s="47">
        <v>717.5</v>
      </c>
      <c r="K129" s="48">
        <f t="shared" si="19"/>
        <v>1774.9999999999998</v>
      </c>
      <c r="L129" s="48">
        <f t="shared" si="20"/>
        <v>275</v>
      </c>
      <c r="M129" s="47">
        <v>760</v>
      </c>
      <c r="N129" s="46">
        <f t="shared" si="21"/>
        <v>1772.5000000000002</v>
      </c>
      <c r="O129" s="46"/>
      <c r="P129" s="46">
        <f t="shared" si="27"/>
        <v>1477.5</v>
      </c>
      <c r="Q129" s="46">
        <f t="shared" si="30"/>
        <v>1502.5</v>
      </c>
      <c r="R129" s="46">
        <f t="shared" si="33"/>
        <v>3822.5</v>
      </c>
      <c r="S129" s="46">
        <f t="shared" si="31"/>
        <v>23497.5</v>
      </c>
      <c r="T129" s="49" t="s">
        <v>45</v>
      </c>
    </row>
    <row r="130" spans="1:20" s="38" customFormat="1" x14ac:dyDescent="0.25">
      <c r="A130" s="72">
        <v>125</v>
      </c>
      <c r="B130" s="37" t="s">
        <v>57</v>
      </c>
      <c r="C130" s="122" t="s">
        <v>981</v>
      </c>
      <c r="D130" s="37" t="s">
        <v>46</v>
      </c>
      <c r="E130" s="37" t="s">
        <v>67</v>
      </c>
      <c r="F130" s="44" t="s">
        <v>990</v>
      </c>
      <c r="G130" s="45">
        <v>25000</v>
      </c>
      <c r="H130" s="65">
        <v>0</v>
      </c>
      <c r="I130" s="46">
        <v>25</v>
      </c>
      <c r="J130" s="47">
        <v>717.5</v>
      </c>
      <c r="K130" s="48">
        <f t="shared" ref="K130:K196" si="34">+G130*7.1%</f>
        <v>1774.9999999999998</v>
      </c>
      <c r="L130" s="48">
        <f t="shared" ref="L130:L196" si="35">+G130*1.1%</f>
        <v>275</v>
      </c>
      <c r="M130" s="47">
        <v>760</v>
      </c>
      <c r="N130" s="46">
        <f t="shared" ref="N130:N196" si="36">+G130*7.09%</f>
        <v>1772.5000000000002</v>
      </c>
      <c r="O130" s="46"/>
      <c r="P130" s="46">
        <f t="shared" si="27"/>
        <v>1477.5</v>
      </c>
      <c r="Q130" s="46">
        <f t="shared" si="30"/>
        <v>1502.5</v>
      </c>
      <c r="R130" s="46">
        <f t="shared" si="33"/>
        <v>3822.5</v>
      </c>
      <c r="S130" s="46">
        <f t="shared" si="31"/>
        <v>23497.5</v>
      </c>
      <c r="T130" s="49" t="s">
        <v>45</v>
      </c>
    </row>
    <row r="131" spans="1:20" s="38" customFormat="1" x14ac:dyDescent="0.25">
      <c r="A131" s="72">
        <v>126</v>
      </c>
      <c r="B131" s="37" t="s">
        <v>49</v>
      </c>
      <c r="C131" s="122" t="s">
        <v>982</v>
      </c>
      <c r="D131" s="37" t="s">
        <v>46</v>
      </c>
      <c r="E131" s="37" t="s">
        <v>66</v>
      </c>
      <c r="F131" s="44" t="s">
        <v>990</v>
      </c>
      <c r="G131" s="45">
        <v>25000</v>
      </c>
      <c r="H131" s="65">
        <v>0</v>
      </c>
      <c r="I131" s="46">
        <v>25</v>
      </c>
      <c r="J131" s="47">
        <v>717.5</v>
      </c>
      <c r="K131" s="48">
        <f t="shared" si="34"/>
        <v>1774.9999999999998</v>
      </c>
      <c r="L131" s="48">
        <f t="shared" si="35"/>
        <v>275</v>
      </c>
      <c r="M131" s="47">
        <v>760</v>
      </c>
      <c r="N131" s="46">
        <f t="shared" si="36"/>
        <v>1772.5000000000002</v>
      </c>
      <c r="O131" s="46"/>
      <c r="P131" s="46">
        <f t="shared" si="27"/>
        <v>1477.5</v>
      </c>
      <c r="Q131" s="46">
        <f t="shared" si="30"/>
        <v>1502.5</v>
      </c>
      <c r="R131" s="46">
        <f t="shared" si="33"/>
        <v>3822.5</v>
      </c>
      <c r="S131" s="46">
        <f t="shared" si="31"/>
        <v>23497.5</v>
      </c>
      <c r="T131" s="49" t="s">
        <v>45</v>
      </c>
    </row>
    <row r="132" spans="1:20" s="38" customFormat="1" x14ac:dyDescent="0.25">
      <c r="A132" s="72">
        <v>127</v>
      </c>
      <c r="B132" s="37" t="s">
        <v>54</v>
      </c>
      <c r="C132" s="122" t="s">
        <v>981</v>
      </c>
      <c r="D132" s="37" t="s">
        <v>46</v>
      </c>
      <c r="E132" s="37" t="s">
        <v>37</v>
      </c>
      <c r="F132" s="44" t="s">
        <v>989</v>
      </c>
      <c r="G132" s="45">
        <v>25000</v>
      </c>
      <c r="H132" s="65">
        <v>0</v>
      </c>
      <c r="I132" s="46">
        <v>25</v>
      </c>
      <c r="J132" s="47">
        <v>717.5</v>
      </c>
      <c r="K132" s="48">
        <f t="shared" si="34"/>
        <v>1774.9999999999998</v>
      </c>
      <c r="L132" s="48">
        <f t="shared" si="35"/>
        <v>275</v>
      </c>
      <c r="M132" s="47">
        <v>760</v>
      </c>
      <c r="N132" s="46">
        <f t="shared" si="36"/>
        <v>1772.5000000000002</v>
      </c>
      <c r="O132" s="46"/>
      <c r="P132" s="46">
        <f t="shared" si="27"/>
        <v>1477.5</v>
      </c>
      <c r="Q132" s="46">
        <f t="shared" si="30"/>
        <v>1502.5</v>
      </c>
      <c r="R132" s="46">
        <f t="shared" si="33"/>
        <v>3822.5</v>
      </c>
      <c r="S132" s="46">
        <f t="shared" si="31"/>
        <v>23497.5</v>
      </c>
      <c r="T132" s="49" t="s">
        <v>45</v>
      </c>
    </row>
    <row r="133" spans="1:20" s="38" customFormat="1" x14ac:dyDescent="0.25">
      <c r="A133" s="72">
        <v>128</v>
      </c>
      <c r="B133" s="37" t="s">
        <v>1048</v>
      </c>
      <c r="C133" s="122" t="s">
        <v>981</v>
      </c>
      <c r="D133" s="37" t="s">
        <v>46</v>
      </c>
      <c r="E133" s="37" t="s">
        <v>37</v>
      </c>
      <c r="F133" s="44" t="s">
        <v>989</v>
      </c>
      <c r="G133" s="45">
        <v>25000</v>
      </c>
      <c r="H133" s="65">
        <v>0</v>
      </c>
      <c r="I133" s="46">
        <v>25</v>
      </c>
      <c r="J133" s="47">
        <v>717.5</v>
      </c>
      <c r="K133" s="48">
        <f t="shared" si="34"/>
        <v>1774.9999999999998</v>
      </c>
      <c r="L133" s="48">
        <f t="shared" si="35"/>
        <v>275</v>
      </c>
      <c r="M133" s="47">
        <v>760</v>
      </c>
      <c r="N133" s="46">
        <f t="shared" si="36"/>
        <v>1772.5000000000002</v>
      </c>
      <c r="O133" s="46"/>
      <c r="P133" s="46">
        <f t="shared" si="27"/>
        <v>1477.5</v>
      </c>
      <c r="Q133" s="46">
        <f t="shared" si="30"/>
        <v>1502.5</v>
      </c>
      <c r="R133" s="46">
        <f t="shared" si="33"/>
        <v>3822.5</v>
      </c>
      <c r="S133" s="46">
        <f t="shared" si="31"/>
        <v>23497.5</v>
      </c>
      <c r="T133" s="49" t="s">
        <v>45</v>
      </c>
    </row>
    <row r="134" spans="1:20" s="38" customFormat="1" x14ac:dyDescent="0.25">
      <c r="A134" s="72">
        <v>129</v>
      </c>
      <c r="B134" s="37" t="s">
        <v>1078</v>
      </c>
      <c r="C134" s="122" t="s">
        <v>981</v>
      </c>
      <c r="D134" s="37" t="s">
        <v>46</v>
      </c>
      <c r="E134" s="37" t="s">
        <v>37</v>
      </c>
      <c r="F134" s="44" t="s">
        <v>989</v>
      </c>
      <c r="G134" s="45">
        <v>25000</v>
      </c>
      <c r="H134" s="65">
        <v>0</v>
      </c>
      <c r="I134" s="46">
        <v>25</v>
      </c>
      <c r="J134" s="47">
        <v>717.5</v>
      </c>
      <c r="K134" s="48">
        <f t="shared" si="34"/>
        <v>1774.9999999999998</v>
      </c>
      <c r="L134" s="48">
        <f t="shared" si="35"/>
        <v>275</v>
      </c>
      <c r="M134" s="47">
        <v>760</v>
      </c>
      <c r="N134" s="46">
        <f t="shared" si="36"/>
        <v>1772.5000000000002</v>
      </c>
      <c r="O134" s="46"/>
      <c r="P134" s="46">
        <f t="shared" si="27"/>
        <v>1477.5</v>
      </c>
      <c r="Q134" s="46">
        <f t="shared" si="30"/>
        <v>1502.5</v>
      </c>
      <c r="R134" s="46">
        <f t="shared" si="33"/>
        <v>3822.5</v>
      </c>
      <c r="S134" s="46">
        <f t="shared" si="31"/>
        <v>23497.5</v>
      </c>
      <c r="T134" s="49" t="s">
        <v>45</v>
      </c>
    </row>
    <row r="135" spans="1:20" s="38" customFormat="1" x14ac:dyDescent="0.25">
      <c r="A135" s="72">
        <v>130</v>
      </c>
      <c r="B135" s="37" t="s">
        <v>1049</v>
      </c>
      <c r="C135" s="122" t="s">
        <v>981</v>
      </c>
      <c r="D135" s="37" t="s">
        <v>46</v>
      </c>
      <c r="E135" s="37" t="s">
        <v>37</v>
      </c>
      <c r="F135" s="44" t="s">
        <v>989</v>
      </c>
      <c r="G135" s="45">
        <v>25000</v>
      </c>
      <c r="H135" s="65">
        <v>0</v>
      </c>
      <c r="I135" s="46">
        <v>25</v>
      </c>
      <c r="J135" s="47">
        <v>717.5</v>
      </c>
      <c r="K135" s="48">
        <f t="shared" si="34"/>
        <v>1774.9999999999998</v>
      </c>
      <c r="L135" s="48">
        <f t="shared" si="35"/>
        <v>275</v>
      </c>
      <c r="M135" s="47">
        <v>760</v>
      </c>
      <c r="N135" s="46">
        <f t="shared" si="36"/>
        <v>1772.5000000000002</v>
      </c>
      <c r="O135" s="46"/>
      <c r="P135" s="46">
        <f t="shared" si="27"/>
        <v>1477.5</v>
      </c>
      <c r="Q135" s="46">
        <f t="shared" si="30"/>
        <v>1502.5</v>
      </c>
      <c r="R135" s="46">
        <f t="shared" si="33"/>
        <v>3822.5</v>
      </c>
      <c r="S135" s="46">
        <f t="shared" si="31"/>
        <v>23497.5</v>
      </c>
      <c r="T135" s="49" t="s">
        <v>45</v>
      </c>
    </row>
    <row r="136" spans="1:20" s="38" customFormat="1" x14ac:dyDescent="0.25">
      <c r="A136" s="72">
        <v>131</v>
      </c>
      <c r="B136" s="37" t="s">
        <v>1050</v>
      </c>
      <c r="C136" s="122" t="s">
        <v>982</v>
      </c>
      <c r="D136" s="37" t="s">
        <v>46</v>
      </c>
      <c r="E136" s="37" t="s">
        <v>37</v>
      </c>
      <c r="F136" s="44" t="s">
        <v>989</v>
      </c>
      <c r="G136" s="45">
        <v>25000</v>
      </c>
      <c r="H136" s="65">
        <v>0</v>
      </c>
      <c r="I136" s="46">
        <v>25</v>
      </c>
      <c r="J136" s="47">
        <v>717.5</v>
      </c>
      <c r="K136" s="48">
        <f t="shared" si="34"/>
        <v>1774.9999999999998</v>
      </c>
      <c r="L136" s="48">
        <f t="shared" si="35"/>
        <v>275</v>
      </c>
      <c r="M136" s="47">
        <v>760</v>
      </c>
      <c r="N136" s="46">
        <f t="shared" si="36"/>
        <v>1772.5000000000002</v>
      </c>
      <c r="O136" s="46"/>
      <c r="P136" s="46">
        <f t="shared" si="27"/>
        <v>1477.5</v>
      </c>
      <c r="Q136" s="46">
        <f t="shared" si="30"/>
        <v>1502.5</v>
      </c>
      <c r="R136" s="46">
        <f t="shared" si="33"/>
        <v>3822.5</v>
      </c>
      <c r="S136" s="46">
        <f t="shared" si="31"/>
        <v>23497.5</v>
      </c>
      <c r="T136" s="49" t="s">
        <v>45</v>
      </c>
    </row>
    <row r="137" spans="1:20" s="38" customFormat="1" x14ac:dyDescent="0.25">
      <c r="A137" s="72">
        <v>132</v>
      </c>
      <c r="B137" s="37" t="s">
        <v>176</v>
      </c>
      <c r="C137" s="122" t="s">
        <v>981</v>
      </c>
      <c r="D137" s="37" t="s">
        <v>46</v>
      </c>
      <c r="E137" s="37" t="s">
        <v>169</v>
      </c>
      <c r="F137" s="44" t="s">
        <v>990</v>
      </c>
      <c r="G137" s="45">
        <v>26250</v>
      </c>
      <c r="H137" s="65">
        <v>0</v>
      </c>
      <c r="I137" s="46">
        <v>25</v>
      </c>
      <c r="J137" s="47">
        <v>753.38</v>
      </c>
      <c r="K137" s="48">
        <f t="shared" si="34"/>
        <v>1863.7499999999998</v>
      </c>
      <c r="L137" s="48">
        <f t="shared" si="35"/>
        <v>288.75000000000006</v>
      </c>
      <c r="M137" s="47">
        <v>798</v>
      </c>
      <c r="N137" s="46">
        <f t="shared" si="36"/>
        <v>1861.1250000000002</v>
      </c>
      <c r="O137" s="46"/>
      <c r="P137" s="46">
        <f t="shared" si="27"/>
        <v>1551.38</v>
      </c>
      <c r="Q137" s="46">
        <f t="shared" si="30"/>
        <v>1576.38</v>
      </c>
      <c r="R137" s="46">
        <f>+K137+L137+N137</f>
        <v>4013.625</v>
      </c>
      <c r="S137" s="46">
        <f t="shared" si="31"/>
        <v>24673.62</v>
      </c>
      <c r="T137" s="49" t="s">
        <v>45</v>
      </c>
    </row>
    <row r="138" spans="1:20" s="38" customFormat="1" x14ac:dyDescent="0.25">
      <c r="A138" s="72">
        <v>133</v>
      </c>
      <c r="B138" s="37" t="s">
        <v>973</v>
      </c>
      <c r="C138" s="122" t="s">
        <v>981</v>
      </c>
      <c r="D138" s="37" t="s">
        <v>46</v>
      </c>
      <c r="E138" s="37" t="s">
        <v>109</v>
      </c>
      <c r="F138" s="73" t="s">
        <v>989</v>
      </c>
      <c r="G138" s="45">
        <v>100000</v>
      </c>
      <c r="H138" s="45">
        <v>12105.37</v>
      </c>
      <c r="I138" s="46">
        <v>25</v>
      </c>
      <c r="J138" s="47">
        <v>2870</v>
      </c>
      <c r="K138" s="48">
        <f>+G138*7.1%</f>
        <v>7099.9999999999991</v>
      </c>
      <c r="L138" s="48">
        <f>+G138*1.1%</f>
        <v>1100</v>
      </c>
      <c r="M138" s="47">
        <v>3040</v>
      </c>
      <c r="N138" s="46">
        <f>+G138*7.09%</f>
        <v>7090.0000000000009</v>
      </c>
      <c r="O138" s="46"/>
      <c r="P138" s="46">
        <f>+J138+M138</f>
        <v>5910</v>
      </c>
      <c r="Q138" s="46">
        <f>+H138+I138+J138+M138+O138</f>
        <v>18040.370000000003</v>
      </c>
      <c r="R138" s="46">
        <f>+K138+L138+N138</f>
        <v>15290</v>
      </c>
      <c r="S138" s="46">
        <f>+G138-Q138</f>
        <v>81959.63</v>
      </c>
      <c r="T138" s="49" t="s">
        <v>45</v>
      </c>
    </row>
    <row r="139" spans="1:20" s="38" customFormat="1" x14ac:dyDescent="0.25">
      <c r="A139" s="72">
        <v>134</v>
      </c>
      <c r="B139" s="37" t="s">
        <v>56</v>
      </c>
      <c r="C139" s="122" t="s">
        <v>982</v>
      </c>
      <c r="D139" s="37" t="s">
        <v>46</v>
      </c>
      <c r="E139" s="37" t="s">
        <v>37</v>
      </c>
      <c r="F139" s="44" t="s">
        <v>990</v>
      </c>
      <c r="G139" s="45">
        <v>25000</v>
      </c>
      <c r="H139" s="65">
        <v>0</v>
      </c>
      <c r="I139" s="46">
        <v>25</v>
      </c>
      <c r="J139" s="47">
        <v>717.5</v>
      </c>
      <c r="K139" s="48">
        <f t="shared" si="34"/>
        <v>1774.9999999999998</v>
      </c>
      <c r="L139" s="48">
        <f t="shared" si="35"/>
        <v>275</v>
      </c>
      <c r="M139" s="47">
        <v>760</v>
      </c>
      <c r="N139" s="46">
        <f t="shared" si="36"/>
        <v>1772.5000000000002</v>
      </c>
      <c r="O139" s="46"/>
      <c r="P139" s="46">
        <f t="shared" si="27"/>
        <v>1477.5</v>
      </c>
      <c r="Q139" s="46">
        <f t="shared" si="30"/>
        <v>1502.5</v>
      </c>
      <c r="R139" s="46">
        <f t="shared" si="33"/>
        <v>3822.5</v>
      </c>
      <c r="S139" s="46">
        <f t="shared" si="31"/>
        <v>23497.5</v>
      </c>
      <c r="T139" s="49" t="s">
        <v>45</v>
      </c>
    </row>
    <row r="140" spans="1:20" s="38" customFormat="1" x14ac:dyDescent="0.25">
      <c r="A140" s="72">
        <v>135</v>
      </c>
      <c r="B140" s="37" t="s">
        <v>58</v>
      </c>
      <c r="C140" s="122" t="s">
        <v>981</v>
      </c>
      <c r="D140" s="37" t="s">
        <v>46</v>
      </c>
      <c r="E140" s="37" t="s">
        <v>37</v>
      </c>
      <c r="F140" s="44" t="s">
        <v>989</v>
      </c>
      <c r="G140" s="45">
        <v>25000</v>
      </c>
      <c r="H140" s="65">
        <v>0</v>
      </c>
      <c r="I140" s="46">
        <v>25</v>
      </c>
      <c r="J140" s="47">
        <v>717.5</v>
      </c>
      <c r="K140" s="48">
        <f t="shared" si="34"/>
        <v>1774.9999999999998</v>
      </c>
      <c r="L140" s="48">
        <f t="shared" si="35"/>
        <v>275</v>
      </c>
      <c r="M140" s="47">
        <v>760</v>
      </c>
      <c r="N140" s="46">
        <f t="shared" si="36"/>
        <v>1772.5000000000002</v>
      </c>
      <c r="O140" s="46"/>
      <c r="P140" s="46">
        <f t="shared" si="27"/>
        <v>1477.5</v>
      </c>
      <c r="Q140" s="46">
        <f t="shared" si="30"/>
        <v>1502.5</v>
      </c>
      <c r="R140" s="46">
        <f t="shared" si="33"/>
        <v>3822.5</v>
      </c>
      <c r="S140" s="46">
        <f t="shared" si="31"/>
        <v>23497.5</v>
      </c>
      <c r="T140" s="49" t="s">
        <v>45</v>
      </c>
    </row>
    <row r="141" spans="1:20" s="38" customFormat="1" x14ac:dyDescent="0.25">
      <c r="A141" s="72">
        <v>136</v>
      </c>
      <c r="B141" s="37" t="s">
        <v>60</v>
      </c>
      <c r="C141" s="122" t="s">
        <v>982</v>
      </c>
      <c r="D141" s="37" t="s">
        <v>46</v>
      </c>
      <c r="E141" s="37" t="s">
        <v>37</v>
      </c>
      <c r="F141" s="44" t="s">
        <v>990</v>
      </c>
      <c r="G141" s="45">
        <v>25000</v>
      </c>
      <c r="H141" s="65">
        <v>0</v>
      </c>
      <c r="I141" s="46">
        <v>25</v>
      </c>
      <c r="J141" s="47">
        <v>717.5</v>
      </c>
      <c r="K141" s="48">
        <f t="shared" si="34"/>
        <v>1774.9999999999998</v>
      </c>
      <c r="L141" s="48">
        <f t="shared" si="35"/>
        <v>275</v>
      </c>
      <c r="M141" s="47">
        <v>760</v>
      </c>
      <c r="N141" s="46">
        <f t="shared" si="36"/>
        <v>1772.5000000000002</v>
      </c>
      <c r="O141" s="46"/>
      <c r="P141" s="46">
        <f t="shared" ref="P141:P206" si="37">+J141+M141</f>
        <v>1477.5</v>
      </c>
      <c r="Q141" s="46">
        <f t="shared" si="30"/>
        <v>1502.5</v>
      </c>
      <c r="R141" s="46">
        <f t="shared" si="33"/>
        <v>3822.5</v>
      </c>
      <c r="S141" s="46">
        <f t="shared" si="31"/>
        <v>23497.5</v>
      </c>
      <c r="T141" s="49" t="s">
        <v>45</v>
      </c>
    </row>
    <row r="142" spans="1:20" s="38" customFormat="1" x14ac:dyDescent="0.25">
      <c r="A142" s="72">
        <v>137</v>
      </c>
      <c r="B142" s="37" t="s">
        <v>63</v>
      </c>
      <c r="C142" s="122" t="s">
        <v>981</v>
      </c>
      <c r="D142" s="37" t="s">
        <v>46</v>
      </c>
      <c r="E142" s="37" t="s">
        <v>72</v>
      </c>
      <c r="F142" s="44" t="s">
        <v>989</v>
      </c>
      <c r="G142" s="45">
        <v>25000</v>
      </c>
      <c r="H142" s="65">
        <v>0</v>
      </c>
      <c r="I142" s="46">
        <v>25</v>
      </c>
      <c r="J142" s="47">
        <v>717.5</v>
      </c>
      <c r="K142" s="48">
        <f t="shared" si="34"/>
        <v>1774.9999999999998</v>
      </c>
      <c r="L142" s="48">
        <f t="shared" si="35"/>
        <v>275</v>
      </c>
      <c r="M142" s="47">
        <v>760</v>
      </c>
      <c r="N142" s="46">
        <f t="shared" si="36"/>
        <v>1772.5000000000002</v>
      </c>
      <c r="O142" s="46"/>
      <c r="P142" s="46">
        <f t="shared" si="37"/>
        <v>1477.5</v>
      </c>
      <c r="Q142" s="46">
        <f t="shared" si="30"/>
        <v>1502.5</v>
      </c>
      <c r="R142" s="46">
        <f t="shared" ref="R142:R188" si="38">+K142+L142+N142</f>
        <v>3822.5</v>
      </c>
      <c r="S142" s="46">
        <f t="shared" si="31"/>
        <v>23497.5</v>
      </c>
      <c r="T142" s="49" t="s">
        <v>45</v>
      </c>
    </row>
    <row r="143" spans="1:20" s="38" customFormat="1" x14ac:dyDescent="0.25">
      <c r="A143" s="72">
        <v>138</v>
      </c>
      <c r="B143" s="37" t="s">
        <v>64</v>
      </c>
      <c r="C143" s="122" t="s">
        <v>981</v>
      </c>
      <c r="D143" s="37" t="s">
        <v>46</v>
      </c>
      <c r="E143" s="37" t="s">
        <v>72</v>
      </c>
      <c r="F143" s="44" t="s">
        <v>989</v>
      </c>
      <c r="G143" s="45">
        <v>30000</v>
      </c>
      <c r="H143" s="65">
        <v>0</v>
      </c>
      <c r="I143" s="46">
        <v>25</v>
      </c>
      <c r="J143" s="47">
        <v>861</v>
      </c>
      <c r="K143" s="48">
        <f t="shared" si="34"/>
        <v>2130</v>
      </c>
      <c r="L143" s="48">
        <f t="shared" si="35"/>
        <v>330.00000000000006</v>
      </c>
      <c r="M143" s="47">
        <v>912</v>
      </c>
      <c r="N143" s="46">
        <f t="shared" si="36"/>
        <v>2127</v>
      </c>
      <c r="O143" s="46"/>
      <c r="P143" s="46">
        <f t="shared" si="37"/>
        <v>1773</v>
      </c>
      <c r="Q143" s="46">
        <f t="shared" si="30"/>
        <v>1798</v>
      </c>
      <c r="R143" s="46">
        <f t="shared" si="38"/>
        <v>4587</v>
      </c>
      <c r="S143" s="46">
        <f t="shared" si="31"/>
        <v>28202</v>
      </c>
      <c r="T143" s="49" t="s">
        <v>45</v>
      </c>
    </row>
    <row r="144" spans="1:20" s="38" customFormat="1" x14ac:dyDescent="0.25">
      <c r="A144" s="72">
        <v>139</v>
      </c>
      <c r="B144" s="37" t="s">
        <v>829</v>
      </c>
      <c r="C144" s="122" t="s">
        <v>982</v>
      </c>
      <c r="D144" s="37" t="s">
        <v>46</v>
      </c>
      <c r="E144" s="37" t="s">
        <v>72</v>
      </c>
      <c r="F144" s="44" t="s">
        <v>989</v>
      </c>
      <c r="G144" s="50">
        <v>25000</v>
      </c>
      <c r="H144" s="66">
        <v>0</v>
      </c>
      <c r="I144" s="46">
        <v>25</v>
      </c>
      <c r="J144" s="108">
        <v>717.5</v>
      </c>
      <c r="K144" s="52">
        <f t="shared" si="34"/>
        <v>1774.9999999999998</v>
      </c>
      <c r="L144" s="52">
        <f t="shared" si="35"/>
        <v>275</v>
      </c>
      <c r="M144" s="108">
        <v>760</v>
      </c>
      <c r="N144" s="51">
        <f t="shared" si="36"/>
        <v>1772.5000000000002</v>
      </c>
      <c r="O144" s="51"/>
      <c r="P144" s="51">
        <f t="shared" si="37"/>
        <v>1477.5</v>
      </c>
      <c r="Q144" s="46">
        <f t="shared" si="30"/>
        <v>1502.5</v>
      </c>
      <c r="R144" s="51">
        <f t="shared" si="38"/>
        <v>3822.5</v>
      </c>
      <c r="S144" s="51">
        <f t="shared" si="31"/>
        <v>23497.5</v>
      </c>
      <c r="T144" s="49" t="s">
        <v>45</v>
      </c>
    </row>
    <row r="145" spans="1:20" s="38" customFormat="1" x14ac:dyDescent="0.25">
      <c r="A145" s="72">
        <v>140</v>
      </c>
      <c r="B145" s="37" t="s">
        <v>51</v>
      </c>
      <c r="C145" s="122" t="s">
        <v>981</v>
      </c>
      <c r="D145" s="37" t="s">
        <v>46</v>
      </c>
      <c r="E145" s="37" t="s">
        <v>68</v>
      </c>
      <c r="F145" s="44" t="s">
        <v>990</v>
      </c>
      <c r="G145" s="45">
        <v>16500</v>
      </c>
      <c r="H145" s="65">
        <v>0</v>
      </c>
      <c r="I145" s="46">
        <v>25</v>
      </c>
      <c r="J145" s="47">
        <v>473.55</v>
      </c>
      <c r="K145" s="48">
        <f t="shared" si="34"/>
        <v>1171.5</v>
      </c>
      <c r="L145" s="48">
        <f t="shared" si="35"/>
        <v>181.50000000000003</v>
      </c>
      <c r="M145" s="47">
        <v>501.6</v>
      </c>
      <c r="N145" s="46">
        <f t="shared" si="36"/>
        <v>1169.8500000000001</v>
      </c>
      <c r="O145" s="46"/>
      <c r="P145" s="46">
        <f t="shared" si="37"/>
        <v>975.15000000000009</v>
      </c>
      <c r="Q145" s="46">
        <f t="shared" si="30"/>
        <v>1000.1500000000001</v>
      </c>
      <c r="R145" s="46">
        <f t="shared" si="38"/>
        <v>2522.8500000000004</v>
      </c>
      <c r="S145" s="46">
        <f t="shared" si="31"/>
        <v>15499.85</v>
      </c>
      <c r="T145" s="49" t="s">
        <v>45</v>
      </c>
    </row>
    <row r="146" spans="1:20" s="38" customFormat="1" x14ac:dyDescent="0.25">
      <c r="A146" s="72">
        <v>141</v>
      </c>
      <c r="B146" s="37" t="s">
        <v>61</v>
      </c>
      <c r="C146" s="122" t="s">
        <v>981</v>
      </c>
      <c r="D146" s="37" t="s">
        <v>46</v>
      </c>
      <c r="E146" s="37" t="s">
        <v>71</v>
      </c>
      <c r="F146" s="44" t="s">
        <v>985</v>
      </c>
      <c r="G146" s="45">
        <v>16500</v>
      </c>
      <c r="H146" s="65">
        <v>0</v>
      </c>
      <c r="I146" s="46">
        <v>25</v>
      </c>
      <c r="J146" s="47">
        <v>473.55</v>
      </c>
      <c r="K146" s="48">
        <f t="shared" si="34"/>
        <v>1171.5</v>
      </c>
      <c r="L146" s="48">
        <f t="shared" si="35"/>
        <v>181.50000000000003</v>
      </c>
      <c r="M146" s="47">
        <v>501.6</v>
      </c>
      <c r="N146" s="46">
        <f t="shared" si="36"/>
        <v>1169.8500000000001</v>
      </c>
      <c r="O146" s="46"/>
      <c r="P146" s="46">
        <f t="shared" si="37"/>
        <v>975.15000000000009</v>
      </c>
      <c r="Q146" s="46">
        <f t="shared" si="30"/>
        <v>1000.1500000000001</v>
      </c>
      <c r="R146" s="46">
        <f t="shared" si="38"/>
        <v>2522.8500000000004</v>
      </c>
      <c r="S146" s="46">
        <f t="shared" si="31"/>
        <v>15499.85</v>
      </c>
      <c r="T146" s="49" t="s">
        <v>45</v>
      </c>
    </row>
    <row r="147" spans="1:20" s="38" customFormat="1" x14ac:dyDescent="0.25">
      <c r="A147" s="72">
        <v>142</v>
      </c>
      <c r="B147" s="37" t="s">
        <v>62</v>
      </c>
      <c r="C147" s="122" t="s">
        <v>982</v>
      </c>
      <c r="D147" s="37" t="s">
        <v>46</v>
      </c>
      <c r="E147" s="37" t="s">
        <v>73</v>
      </c>
      <c r="F147" s="44" t="s">
        <v>985</v>
      </c>
      <c r="G147" s="45">
        <v>15000</v>
      </c>
      <c r="H147" s="65">
        <v>0</v>
      </c>
      <c r="I147" s="46">
        <v>25</v>
      </c>
      <c r="J147" s="47">
        <v>430.5</v>
      </c>
      <c r="K147" s="48">
        <f t="shared" si="34"/>
        <v>1065</v>
      </c>
      <c r="L147" s="48">
        <f t="shared" si="35"/>
        <v>165.00000000000003</v>
      </c>
      <c r="M147" s="47">
        <v>456</v>
      </c>
      <c r="N147" s="46">
        <f t="shared" si="36"/>
        <v>1063.5</v>
      </c>
      <c r="O147" s="46"/>
      <c r="P147" s="46">
        <f t="shared" si="37"/>
        <v>886.5</v>
      </c>
      <c r="Q147" s="46">
        <f t="shared" si="30"/>
        <v>911.5</v>
      </c>
      <c r="R147" s="46">
        <f t="shared" si="38"/>
        <v>2293.5</v>
      </c>
      <c r="S147" s="46">
        <f t="shared" si="31"/>
        <v>14088.5</v>
      </c>
      <c r="T147" s="49" t="s">
        <v>45</v>
      </c>
    </row>
    <row r="148" spans="1:20" s="38" customFormat="1" x14ac:dyDescent="0.25">
      <c r="A148" s="72">
        <v>143</v>
      </c>
      <c r="B148" s="37" t="s">
        <v>260</v>
      </c>
      <c r="C148" s="122" t="s">
        <v>982</v>
      </c>
      <c r="D148" s="37" t="s">
        <v>265</v>
      </c>
      <c r="E148" s="37" t="s">
        <v>266</v>
      </c>
      <c r="F148" s="44" t="s">
        <v>989</v>
      </c>
      <c r="G148" s="45">
        <v>42000</v>
      </c>
      <c r="H148" s="65">
        <v>724.92</v>
      </c>
      <c r="I148" s="46">
        <v>25</v>
      </c>
      <c r="J148" s="47">
        <v>1205.4000000000001</v>
      </c>
      <c r="K148" s="48">
        <f t="shared" si="34"/>
        <v>2981.9999999999995</v>
      </c>
      <c r="L148" s="48">
        <f t="shared" si="35"/>
        <v>462.00000000000006</v>
      </c>
      <c r="M148" s="47">
        <v>1276.8</v>
      </c>
      <c r="N148" s="46">
        <f t="shared" si="36"/>
        <v>2977.8</v>
      </c>
      <c r="O148" s="46"/>
      <c r="P148" s="46">
        <f t="shared" si="37"/>
        <v>2482.1999999999998</v>
      </c>
      <c r="Q148" s="46">
        <f t="shared" si="30"/>
        <v>3232.12</v>
      </c>
      <c r="R148" s="46">
        <f t="shared" si="38"/>
        <v>6421.7999999999993</v>
      </c>
      <c r="S148" s="46">
        <f t="shared" si="31"/>
        <v>38767.879999999997</v>
      </c>
      <c r="T148" s="49" t="s">
        <v>45</v>
      </c>
    </row>
    <row r="149" spans="1:20" s="38" customFormat="1" x14ac:dyDescent="0.25">
      <c r="A149" s="72">
        <v>144</v>
      </c>
      <c r="B149" s="37" t="s">
        <v>263</v>
      </c>
      <c r="C149" s="122" t="s">
        <v>981</v>
      </c>
      <c r="D149" s="37" t="s">
        <v>265</v>
      </c>
      <c r="E149" s="37" t="s">
        <v>163</v>
      </c>
      <c r="F149" s="44" t="s">
        <v>990</v>
      </c>
      <c r="G149" s="45">
        <v>55000</v>
      </c>
      <c r="H149" s="45">
        <v>2105.94</v>
      </c>
      <c r="I149" s="46">
        <v>25</v>
      </c>
      <c r="J149" s="47">
        <v>1578.5</v>
      </c>
      <c r="K149" s="48">
        <f t="shared" si="34"/>
        <v>3904.9999999999995</v>
      </c>
      <c r="L149" s="48">
        <f t="shared" si="35"/>
        <v>605.00000000000011</v>
      </c>
      <c r="M149" s="47">
        <v>1672</v>
      </c>
      <c r="N149" s="46">
        <f t="shared" si="36"/>
        <v>3899.5000000000005</v>
      </c>
      <c r="O149" s="46"/>
      <c r="P149" s="46">
        <f t="shared" si="37"/>
        <v>3250.5</v>
      </c>
      <c r="Q149" s="46">
        <f t="shared" si="30"/>
        <v>5381.4400000000005</v>
      </c>
      <c r="R149" s="46">
        <f t="shared" si="38"/>
        <v>8409.5</v>
      </c>
      <c r="S149" s="46">
        <f t="shared" si="31"/>
        <v>49618.559999999998</v>
      </c>
      <c r="T149" s="49" t="s">
        <v>45</v>
      </c>
    </row>
    <row r="150" spans="1:20" s="38" customFormat="1" x14ac:dyDescent="0.25">
      <c r="A150" s="72">
        <v>145</v>
      </c>
      <c r="B150" s="37" t="s">
        <v>273</v>
      </c>
      <c r="C150" s="122" t="s">
        <v>982</v>
      </c>
      <c r="D150" s="37" t="s">
        <v>283</v>
      </c>
      <c r="E150" s="37" t="s">
        <v>284</v>
      </c>
      <c r="F150" s="44" t="s">
        <v>990</v>
      </c>
      <c r="G150" s="45">
        <v>100000</v>
      </c>
      <c r="H150" s="45">
        <v>11727.26</v>
      </c>
      <c r="I150" s="46">
        <v>25</v>
      </c>
      <c r="J150" s="47">
        <v>2870</v>
      </c>
      <c r="K150" s="48">
        <f t="shared" si="34"/>
        <v>7099.9999999999991</v>
      </c>
      <c r="L150" s="48">
        <f t="shared" si="35"/>
        <v>1100</v>
      </c>
      <c r="M150" s="47">
        <v>3040</v>
      </c>
      <c r="N150" s="46">
        <f t="shared" si="36"/>
        <v>7090.0000000000009</v>
      </c>
      <c r="O150" s="46"/>
      <c r="P150" s="46">
        <f t="shared" si="37"/>
        <v>5910</v>
      </c>
      <c r="Q150" s="46">
        <f t="shared" si="30"/>
        <v>17662.260000000002</v>
      </c>
      <c r="R150" s="46">
        <f>+K150+L150+N150</f>
        <v>15290</v>
      </c>
      <c r="S150" s="46">
        <f t="shared" si="31"/>
        <v>82337.739999999991</v>
      </c>
      <c r="T150" s="49" t="s">
        <v>45</v>
      </c>
    </row>
    <row r="151" spans="1:20" s="38" customFormat="1" x14ac:dyDescent="0.25">
      <c r="A151" s="72">
        <v>146</v>
      </c>
      <c r="B151" s="37" t="s">
        <v>261</v>
      </c>
      <c r="C151" s="122" t="s">
        <v>981</v>
      </c>
      <c r="D151" s="37" t="s">
        <v>265</v>
      </c>
      <c r="E151" s="37" t="s">
        <v>163</v>
      </c>
      <c r="F151" s="44" t="s">
        <v>990</v>
      </c>
      <c r="G151" s="45">
        <v>48000</v>
      </c>
      <c r="H151" s="65">
        <v>1571.73</v>
      </c>
      <c r="I151" s="46">
        <v>25</v>
      </c>
      <c r="J151" s="47">
        <v>1377.6</v>
      </c>
      <c r="K151" s="48">
        <f t="shared" si="34"/>
        <v>3407.9999999999995</v>
      </c>
      <c r="L151" s="48">
        <f t="shared" si="35"/>
        <v>528</v>
      </c>
      <c r="M151" s="47">
        <v>1459.2</v>
      </c>
      <c r="N151" s="46">
        <f t="shared" si="36"/>
        <v>3403.2000000000003</v>
      </c>
      <c r="O151" s="46"/>
      <c r="P151" s="46">
        <f t="shared" si="37"/>
        <v>2836.8</v>
      </c>
      <c r="Q151" s="46">
        <f t="shared" si="30"/>
        <v>4433.53</v>
      </c>
      <c r="R151" s="46">
        <f t="shared" si="38"/>
        <v>7339.2</v>
      </c>
      <c r="S151" s="46">
        <f t="shared" si="31"/>
        <v>43566.47</v>
      </c>
      <c r="T151" s="49" t="s">
        <v>45</v>
      </c>
    </row>
    <row r="152" spans="1:20" s="38" customFormat="1" x14ac:dyDescent="0.25">
      <c r="A152" s="72">
        <v>147</v>
      </c>
      <c r="B152" s="37" t="s">
        <v>258</v>
      </c>
      <c r="C152" s="122" t="s">
        <v>981</v>
      </c>
      <c r="D152" s="37" t="s">
        <v>265</v>
      </c>
      <c r="E152" s="37" t="s">
        <v>37</v>
      </c>
      <c r="F152" s="44" t="s">
        <v>989</v>
      </c>
      <c r="G152" s="45">
        <v>45000</v>
      </c>
      <c r="H152" s="65">
        <v>1148.33</v>
      </c>
      <c r="I152" s="46">
        <v>25</v>
      </c>
      <c r="J152" s="47">
        <v>1291.5</v>
      </c>
      <c r="K152" s="48">
        <f t="shared" si="34"/>
        <v>3194.9999999999995</v>
      </c>
      <c r="L152" s="48">
        <f t="shared" si="35"/>
        <v>495.00000000000006</v>
      </c>
      <c r="M152" s="47">
        <v>1368</v>
      </c>
      <c r="N152" s="46">
        <f t="shared" si="36"/>
        <v>3190.5</v>
      </c>
      <c r="O152" s="46"/>
      <c r="P152" s="46">
        <f t="shared" si="37"/>
        <v>2659.5</v>
      </c>
      <c r="Q152" s="46">
        <f t="shared" si="30"/>
        <v>3832.83</v>
      </c>
      <c r="R152" s="46">
        <f t="shared" si="38"/>
        <v>6880.5</v>
      </c>
      <c r="S152" s="46">
        <f t="shared" si="31"/>
        <v>41167.17</v>
      </c>
      <c r="T152" s="49" t="s">
        <v>45</v>
      </c>
    </row>
    <row r="153" spans="1:20" s="38" customFormat="1" x14ac:dyDescent="0.25">
      <c r="A153" s="72">
        <v>148</v>
      </c>
      <c r="B153" s="37" t="s">
        <v>259</v>
      </c>
      <c r="C153" s="122" t="s">
        <v>981</v>
      </c>
      <c r="D153" s="37" t="s">
        <v>265</v>
      </c>
      <c r="E153" s="37" t="s">
        <v>65</v>
      </c>
      <c r="F153" s="44" t="s">
        <v>990</v>
      </c>
      <c r="G153" s="45">
        <v>45000</v>
      </c>
      <c r="H153" s="65">
        <v>1148.33</v>
      </c>
      <c r="I153" s="46">
        <v>25</v>
      </c>
      <c r="J153" s="47">
        <v>1291.5</v>
      </c>
      <c r="K153" s="48">
        <f t="shared" si="34"/>
        <v>3194.9999999999995</v>
      </c>
      <c r="L153" s="48">
        <f t="shared" si="35"/>
        <v>495.00000000000006</v>
      </c>
      <c r="M153" s="47">
        <v>1368</v>
      </c>
      <c r="N153" s="46">
        <f t="shared" si="36"/>
        <v>3190.5</v>
      </c>
      <c r="O153" s="46"/>
      <c r="P153" s="46">
        <f t="shared" si="37"/>
        <v>2659.5</v>
      </c>
      <c r="Q153" s="46">
        <f t="shared" si="30"/>
        <v>3832.83</v>
      </c>
      <c r="R153" s="46">
        <f t="shared" si="38"/>
        <v>6880.5</v>
      </c>
      <c r="S153" s="46">
        <f t="shared" si="31"/>
        <v>41167.17</v>
      </c>
      <c r="T153" s="49" t="s">
        <v>45</v>
      </c>
    </row>
    <row r="154" spans="1:20" s="38" customFormat="1" x14ac:dyDescent="0.25">
      <c r="A154" s="72">
        <v>149</v>
      </c>
      <c r="B154" s="37" t="s">
        <v>1065</v>
      </c>
      <c r="C154" s="122" t="s">
        <v>982</v>
      </c>
      <c r="D154" s="37" t="s">
        <v>265</v>
      </c>
      <c r="E154" s="37" t="s">
        <v>115</v>
      </c>
      <c r="F154" s="44" t="s">
        <v>989</v>
      </c>
      <c r="G154" s="45">
        <v>20900</v>
      </c>
      <c r="H154" s="65"/>
      <c r="I154" s="46">
        <v>25</v>
      </c>
      <c r="J154" s="47">
        <v>599.83000000000004</v>
      </c>
      <c r="K154" s="48">
        <f t="shared" si="34"/>
        <v>1483.8999999999999</v>
      </c>
      <c r="L154" s="48">
        <f t="shared" si="35"/>
        <v>229.90000000000003</v>
      </c>
      <c r="M154" s="47">
        <v>635.36</v>
      </c>
      <c r="N154" s="46">
        <f t="shared" si="36"/>
        <v>1481.8100000000002</v>
      </c>
      <c r="O154" s="46"/>
      <c r="P154" s="46">
        <f t="shared" si="37"/>
        <v>1235.19</v>
      </c>
      <c r="Q154" s="46">
        <f t="shared" ref="Q154:Q217" si="39">+H154+I154+J154+M154+O154</f>
        <v>1260.19</v>
      </c>
      <c r="R154" s="46">
        <f t="shared" si="38"/>
        <v>3195.61</v>
      </c>
      <c r="S154" s="46">
        <f t="shared" ref="S154:S217" si="40">+G154-Q154</f>
        <v>19639.810000000001</v>
      </c>
      <c r="T154" s="49" t="s">
        <v>45</v>
      </c>
    </row>
    <row r="155" spans="1:20" s="38" customFormat="1" x14ac:dyDescent="0.25">
      <c r="A155" s="72">
        <v>150</v>
      </c>
      <c r="B155" s="37" t="s">
        <v>264</v>
      </c>
      <c r="C155" s="122" t="s">
        <v>981</v>
      </c>
      <c r="D155" s="37" t="s">
        <v>265</v>
      </c>
      <c r="E155" s="37" t="s">
        <v>65</v>
      </c>
      <c r="F155" s="44" t="s">
        <v>989</v>
      </c>
      <c r="G155" s="45">
        <v>40000</v>
      </c>
      <c r="H155" s="65">
        <v>442.65</v>
      </c>
      <c r="I155" s="46">
        <v>25</v>
      </c>
      <c r="J155" s="47">
        <v>1148</v>
      </c>
      <c r="K155" s="48">
        <f t="shared" si="34"/>
        <v>2839.9999999999995</v>
      </c>
      <c r="L155" s="48">
        <f t="shared" si="35"/>
        <v>440.00000000000006</v>
      </c>
      <c r="M155" s="47">
        <v>1216</v>
      </c>
      <c r="N155" s="46">
        <f t="shared" si="36"/>
        <v>2836</v>
      </c>
      <c r="O155" s="46"/>
      <c r="P155" s="46">
        <f t="shared" si="37"/>
        <v>2364</v>
      </c>
      <c r="Q155" s="46">
        <f t="shared" si="39"/>
        <v>2831.65</v>
      </c>
      <c r="R155" s="46">
        <f t="shared" si="38"/>
        <v>6116</v>
      </c>
      <c r="S155" s="46">
        <f t="shared" si="40"/>
        <v>37168.35</v>
      </c>
      <c r="T155" s="49" t="s">
        <v>45</v>
      </c>
    </row>
    <row r="156" spans="1:20" s="38" customFormat="1" x14ac:dyDescent="0.25">
      <c r="A156" s="72">
        <v>151</v>
      </c>
      <c r="B156" s="37" t="s">
        <v>268</v>
      </c>
      <c r="C156" s="122" t="s">
        <v>981</v>
      </c>
      <c r="D156" s="37" t="s">
        <v>271</v>
      </c>
      <c r="E156" s="37" t="s">
        <v>41</v>
      </c>
      <c r="F156" s="44" t="s">
        <v>990</v>
      </c>
      <c r="G156" s="45">
        <v>25000</v>
      </c>
      <c r="H156" s="65">
        <v>0</v>
      </c>
      <c r="I156" s="46">
        <v>25</v>
      </c>
      <c r="J156" s="47">
        <v>717.5</v>
      </c>
      <c r="K156" s="48">
        <f t="shared" si="34"/>
        <v>1774.9999999999998</v>
      </c>
      <c r="L156" s="48">
        <f t="shared" si="35"/>
        <v>275</v>
      </c>
      <c r="M156" s="47">
        <v>760</v>
      </c>
      <c r="N156" s="46">
        <f t="shared" si="36"/>
        <v>1772.5000000000002</v>
      </c>
      <c r="O156" s="46"/>
      <c r="P156" s="46">
        <f t="shared" si="37"/>
        <v>1477.5</v>
      </c>
      <c r="Q156" s="46">
        <f t="shared" si="39"/>
        <v>1502.5</v>
      </c>
      <c r="R156" s="46">
        <f t="shared" si="38"/>
        <v>3822.5</v>
      </c>
      <c r="S156" s="46">
        <f t="shared" si="40"/>
        <v>23497.5</v>
      </c>
      <c r="T156" s="49" t="s">
        <v>45</v>
      </c>
    </row>
    <row r="157" spans="1:20" s="38" customFormat="1" x14ac:dyDescent="0.25">
      <c r="A157" s="72">
        <v>152</v>
      </c>
      <c r="B157" s="37" t="s">
        <v>269</v>
      </c>
      <c r="C157" s="122" t="s">
        <v>981</v>
      </c>
      <c r="D157" s="37" t="s">
        <v>271</v>
      </c>
      <c r="E157" s="37" t="s">
        <v>37</v>
      </c>
      <c r="F157" s="44" t="s">
        <v>990</v>
      </c>
      <c r="G157" s="45">
        <v>25000</v>
      </c>
      <c r="H157" s="65">
        <v>0</v>
      </c>
      <c r="I157" s="46">
        <v>25</v>
      </c>
      <c r="J157" s="47">
        <v>717.5</v>
      </c>
      <c r="K157" s="48">
        <f t="shared" si="34"/>
        <v>1774.9999999999998</v>
      </c>
      <c r="L157" s="48">
        <f t="shared" si="35"/>
        <v>275</v>
      </c>
      <c r="M157" s="47">
        <v>760</v>
      </c>
      <c r="N157" s="46">
        <f t="shared" si="36"/>
        <v>1772.5000000000002</v>
      </c>
      <c r="O157" s="46"/>
      <c r="P157" s="46">
        <f t="shared" si="37"/>
        <v>1477.5</v>
      </c>
      <c r="Q157" s="46">
        <f t="shared" si="39"/>
        <v>1502.5</v>
      </c>
      <c r="R157" s="46">
        <f t="shared" si="38"/>
        <v>3822.5</v>
      </c>
      <c r="S157" s="46">
        <f t="shared" si="40"/>
        <v>23497.5</v>
      </c>
      <c r="T157" s="49" t="s">
        <v>45</v>
      </c>
    </row>
    <row r="158" spans="1:20" s="38" customFormat="1" x14ac:dyDescent="0.25">
      <c r="A158" s="72">
        <v>153</v>
      </c>
      <c r="B158" s="37" t="s">
        <v>1148</v>
      </c>
      <c r="C158" s="122" t="s">
        <v>981</v>
      </c>
      <c r="D158" s="37" t="s">
        <v>271</v>
      </c>
      <c r="E158" s="37" t="s">
        <v>998</v>
      </c>
      <c r="F158" s="44" t="s">
        <v>989</v>
      </c>
      <c r="G158" s="45">
        <v>25000</v>
      </c>
      <c r="H158" s="65"/>
      <c r="I158" s="46">
        <v>25</v>
      </c>
      <c r="J158" s="47">
        <v>717.5</v>
      </c>
      <c r="K158" s="48">
        <f t="shared" ref="K158" si="41">+G158*7.1%</f>
        <v>1774.9999999999998</v>
      </c>
      <c r="L158" s="48">
        <f t="shared" ref="L158" si="42">+G158*1.1%</f>
        <v>275</v>
      </c>
      <c r="M158" s="47">
        <v>760</v>
      </c>
      <c r="N158" s="46">
        <f t="shared" ref="N158" si="43">+G158*7.09%</f>
        <v>1772.5000000000002</v>
      </c>
      <c r="O158" s="46"/>
      <c r="P158" s="46">
        <f t="shared" ref="P158" si="44">+J158+M158</f>
        <v>1477.5</v>
      </c>
      <c r="Q158" s="46">
        <f t="shared" ref="Q158" si="45">+H158+I158+J158+M158+O158</f>
        <v>1502.5</v>
      </c>
      <c r="R158" s="46">
        <f t="shared" ref="R158" si="46">+K158+L158+N158</f>
        <v>3822.5</v>
      </c>
      <c r="S158" s="46">
        <f t="shared" ref="S158" si="47">+G158-Q158</f>
        <v>23497.5</v>
      </c>
      <c r="T158" s="49" t="s">
        <v>45</v>
      </c>
    </row>
    <row r="159" spans="1:20" s="38" customFormat="1" x14ac:dyDescent="0.25">
      <c r="A159" s="72">
        <v>154</v>
      </c>
      <c r="B159" s="37" t="s">
        <v>262</v>
      </c>
      <c r="C159" s="122" t="s">
        <v>981</v>
      </c>
      <c r="D159" s="37" t="s">
        <v>265</v>
      </c>
      <c r="E159" s="37" t="s">
        <v>267</v>
      </c>
      <c r="F159" s="44" t="s">
        <v>990</v>
      </c>
      <c r="G159" s="45">
        <v>80000</v>
      </c>
      <c r="H159" s="45">
        <v>7022.76</v>
      </c>
      <c r="I159" s="46">
        <v>25</v>
      </c>
      <c r="J159" s="47">
        <v>2296</v>
      </c>
      <c r="K159" s="48">
        <f t="shared" si="34"/>
        <v>5679.9999999999991</v>
      </c>
      <c r="L159" s="48">
        <f t="shared" si="35"/>
        <v>880.00000000000011</v>
      </c>
      <c r="M159" s="47">
        <v>2432</v>
      </c>
      <c r="N159" s="46">
        <f t="shared" si="36"/>
        <v>5672</v>
      </c>
      <c r="O159" s="46"/>
      <c r="P159" s="46">
        <f t="shared" si="37"/>
        <v>4728</v>
      </c>
      <c r="Q159" s="46">
        <f t="shared" si="39"/>
        <v>11775.76</v>
      </c>
      <c r="R159" s="46">
        <f>+K159+L159+N159</f>
        <v>12232</v>
      </c>
      <c r="S159" s="46">
        <f t="shared" si="40"/>
        <v>68224.240000000005</v>
      </c>
      <c r="T159" s="49" t="s">
        <v>45</v>
      </c>
    </row>
    <row r="160" spans="1:20" s="38" customFormat="1" x14ac:dyDescent="0.25">
      <c r="A160" s="72">
        <v>155</v>
      </c>
      <c r="B160" s="37" t="s">
        <v>275</v>
      </c>
      <c r="C160" s="122" t="s">
        <v>981</v>
      </c>
      <c r="D160" s="37" t="s">
        <v>283</v>
      </c>
      <c r="E160" s="37" t="s">
        <v>272</v>
      </c>
      <c r="F160" s="44" t="s">
        <v>990</v>
      </c>
      <c r="G160" s="45">
        <v>48000</v>
      </c>
      <c r="H160" s="45">
        <v>1571.73</v>
      </c>
      <c r="I160" s="46">
        <v>25</v>
      </c>
      <c r="J160" s="47">
        <v>1377.6</v>
      </c>
      <c r="K160" s="48">
        <f t="shared" si="34"/>
        <v>3407.9999999999995</v>
      </c>
      <c r="L160" s="48">
        <f t="shared" si="35"/>
        <v>528</v>
      </c>
      <c r="M160" s="47">
        <v>1459.2</v>
      </c>
      <c r="N160" s="46">
        <f t="shared" si="36"/>
        <v>3403.2000000000003</v>
      </c>
      <c r="O160" s="46"/>
      <c r="P160" s="46">
        <f t="shared" si="37"/>
        <v>2836.8</v>
      </c>
      <c r="Q160" s="46">
        <f t="shared" si="39"/>
        <v>4433.53</v>
      </c>
      <c r="R160" s="46">
        <f t="shared" si="38"/>
        <v>7339.2</v>
      </c>
      <c r="S160" s="46">
        <f t="shared" si="40"/>
        <v>43566.47</v>
      </c>
      <c r="T160" s="49" t="s">
        <v>45</v>
      </c>
    </row>
    <row r="161" spans="1:20" s="38" customFormat="1" x14ac:dyDescent="0.25">
      <c r="A161" s="72">
        <v>156</v>
      </c>
      <c r="B161" s="37" t="s">
        <v>270</v>
      </c>
      <c r="C161" s="122" t="s">
        <v>981</v>
      </c>
      <c r="D161" s="37" t="s">
        <v>283</v>
      </c>
      <c r="E161" s="37" t="s">
        <v>272</v>
      </c>
      <c r="F161" s="44" t="s">
        <v>990</v>
      </c>
      <c r="G161" s="45">
        <v>46000</v>
      </c>
      <c r="H161" s="65">
        <v>835.73</v>
      </c>
      <c r="I161" s="46">
        <v>25</v>
      </c>
      <c r="J161" s="47">
        <v>1320.2</v>
      </c>
      <c r="K161" s="48">
        <f t="shared" si="34"/>
        <v>3265.9999999999995</v>
      </c>
      <c r="L161" s="48">
        <f t="shared" si="35"/>
        <v>506.00000000000006</v>
      </c>
      <c r="M161" s="47">
        <v>1398.4</v>
      </c>
      <c r="N161" s="46">
        <f t="shared" si="36"/>
        <v>3261.4</v>
      </c>
      <c r="O161" s="46"/>
      <c r="P161" s="46">
        <f t="shared" si="37"/>
        <v>2718.6000000000004</v>
      </c>
      <c r="Q161" s="46">
        <f t="shared" si="39"/>
        <v>3579.3300000000004</v>
      </c>
      <c r="R161" s="46">
        <f t="shared" si="38"/>
        <v>7033.4</v>
      </c>
      <c r="S161" s="46">
        <f t="shared" si="40"/>
        <v>42420.67</v>
      </c>
      <c r="T161" s="49" t="s">
        <v>45</v>
      </c>
    </row>
    <row r="162" spans="1:20" s="38" customFormat="1" x14ac:dyDescent="0.25">
      <c r="A162" s="72">
        <v>157</v>
      </c>
      <c r="B162" s="37" t="s">
        <v>217</v>
      </c>
      <c r="C162" s="122" t="s">
        <v>982</v>
      </c>
      <c r="D162" s="37" t="s">
        <v>283</v>
      </c>
      <c r="E162" s="37" t="s">
        <v>220</v>
      </c>
      <c r="F162" s="44" t="s">
        <v>989</v>
      </c>
      <c r="G162" s="45">
        <v>35000</v>
      </c>
      <c r="H162" s="65">
        <v>0</v>
      </c>
      <c r="I162" s="46">
        <v>25</v>
      </c>
      <c r="J162" s="47">
        <v>1004.5</v>
      </c>
      <c r="K162" s="48">
        <f>+G162*7.1%</f>
        <v>2485</v>
      </c>
      <c r="L162" s="48">
        <f>+G162*1.1%</f>
        <v>385.00000000000006</v>
      </c>
      <c r="M162" s="47">
        <v>1064</v>
      </c>
      <c r="N162" s="46">
        <f>+G162*7.09%</f>
        <v>2481.5</v>
      </c>
      <c r="O162" s="46"/>
      <c r="P162" s="46">
        <f>+J162+M162</f>
        <v>2068.5</v>
      </c>
      <c r="Q162" s="46">
        <f>+H162+I162+J162+M162+O162</f>
        <v>2093.5</v>
      </c>
      <c r="R162" s="46">
        <f>+K162+L162+N162</f>
        <v>5351.5</v>
      </c>
      <c r="S162" s="46">
        <f>+G162-Q162</f>
        <v>32906.5</v>
      </c>
      <c r="T162" s="49" t="s">
        <v>45</v>
      </c>
    </row>
    <row r="163" spans="1:20" s="38" customFormat="1" x14ac:dyDescent="0.25">
      <c r="A163" s="72">
        <v>158</v>
      </c>
      <c r="B163" s="37" t="s">
        <v>274</v>
      </c>
      <c r="C163" s="122" t="s">
        <v>981</v>
      </c>
      <c r="D163" s="37" t="s">
        <v>283</v>
      </c>
      <c r="E163" s="37" t="s">
        <v>285</v>
      </c>
      <c r="F163" s="44" t="s">
        <v>990</v>
      </c>
      <c r="G163" s="45">
        <v>65000</v>
      </c>
      <c r="H163" s="45">
        <v>4427.58</v>
      </c>
      <c r="I163" s="46">
        <v>25</v>
      </c>
      <c r="J163" s="47">
        <v>1865.5</v>
      </c>
      <c r="K163" s="48">
        <f t="shared" si="34"/>
        <v>4615</v>
      </c>
      <c r="L163" s="48">
        <f t="shared" si="35"/>
        <v>715.00000000000011</v>
      </c>
      <c r="M163" s="47">
        <v>1976</v>
      </c>
      <c r="N163" s="46">
        <f t="shared" si="36"/>
        <v>4608.5</v>
      </c>
      <c r="O163" s="46"/>
      <c r="P163" s="46">
        <f t="shared" si="37"/>
        <v>3841.5</v>
      </c>
      <c r="Q163" s="46">
        <f t="shared" si="39"/>
        <v>8294.08</v>
      </c>
      <c r="R163" s="46">
        <f t="shared" si="38"/>
        <v>9938.5</v>
      </c>
      <c r="S163" s="46">
        <f t="shared" si="40"/>
        <v>56705.919999999998</v>
      </c>
      <c r="T163" s="49" t="s">
        <v>45</v>
      </c>
    </row>
    <row r="164" spans="1:20" s="38" customFormat="1" x14ac:dyDescent="0.25">
      <c r="A164" s="72">
        <v>159</v>
      </c>
      <c r="B164" s="37" t="s">
        <v>276</v>
      </c>
      <c r="C164" s="122" t="s">
        <v>981</v>
      </c>
      <c r="D164" s="37" t="s">
        <v>283</v>
      </c>
      <c r="E164" s="37" t="s">
        <v>220</v>
      </c>
      <c r="F164" s="44" t="s">
        <v>990</v>
      </c>
      <c r="G164" s="45">
        <v>46000</v>
      </c>
      <c r="H164" s="65">
        <v>1062.5899999999999</v>
      </c>
      <c r="I164" s="46">
        <v>25</v>
      </c>
      <c r="J164" s="47">
        <v>1320.2</v>
      </c>
      <c r="K164" s="48">
        <f t="shared" si="34"/>
        <v>3265.9999999999995</v>
      </c>
      <c r="L164" s="48">
        <f t="shared" si="35"/>
        <v>506.00000000000006</v>
      </c>
      <c r="M164" s="47">
        <v>1398.4</v>
      </c>
      <c r="N164" s="46">
        <f t="shared" si="36"/>
        <v>3261.4</v>
      </c>
      <c r="O164" s="46"/>
      <c r="P164" s="46">
        <f t="shared" si="37"/>
        <v>2718.6000000000004</v>
      </c>
      <c r="Q164" s="46">
        <f t="shared" si="39"/>
        <v>3806.19</v>
      </c>
      <c r="R164" s="46">
        <f t="shared" si="38"/>
        <v>7033.4</v>
      </c>
      <c r="S164" s="46">
        <f t="shared" si="40"/>
        <v>42193.81</v>
      </c>
      <c r="T164" s="49" t="s">
        <v>45</v>
      </c>
    </row>
    <row r="165" spans="1:20" s="38" customFormat="1" x14ac:dyDescent="0.25">
      <c r="A165" s="72">
        <v>160</v>
      </c>
      <c r="B165" s="37" t="s">
        <v>277</v>
      </c>
      <c r="C165" s="122" t="s">
        <v>981</v>
      </c>
      <c r="D165" s="37" t="s">
        <v>283</v>
      </c>
      <c r="E165" s="37" t="s">
        <v>220</v>
      </c>
      <c r="F165" s="44" t="s">
        <v>989</v>
      </c>
      <c r="G165" s="45">
        <v>40000</v>
      </c>
      <c r="H165" s="65">
        <v>215.78</v>
      </c>
      <c r="I165" s="46">
        <v>25</v>
      </c>
      <c r="J165" s="47">
        <v>1148</v>
      </c>
      <c r="K165" s="48">
        <f t="shared" si="34"/>
        <v>2839.9999999999995</v>
      </c>
      <c r="L165" s="48">
        <f t="shared" si="35"/>
        <v>440.00000000000006</v>
      </c>
      <c r="M165" s="47">
        <v>1216</v>
      </c>
      <c r="N165" s="46">
        <f t="shared" si="36"/>
        <v>2836</v>
      </c>
      <c r="O165" s="46"/>
      <c r="P165" s="46">
        <f t="shared" si="37"/>
        <v>2364</v>
      </c>
      <c r="Q165" s="46">
        <f t="shared" si="39"/>
        <v>2604.7799999999997</v>
      </c>
      <c r="R165" s="46">
        <f t="shared" si="38"/>
        <v>6116</v>
      </c>
      <c r="S165" s="46">
        <f t="shared" si="40"/>
        <v>37395.22</v>
      </c>
      <c r="T165" s="49" t="s">
        <v>45</v>
      </c>
    </row>
    <row r="166" spans="1:20" s="38" customFormat="1" x14ac:dyDescent="0.25">
      <c r="A166" s="72">
        <v>161</v>
      </c>
      <c r="B166" s="37" t="s">
        <v>279</v>
      </c>
      <c r="C166" s="122" t="s">
        <v>981</v>
      </c>
      <c r="D166" s="37" t="s">
        <v>283</v>
      </c>
      <c r="E166" s="37" t="s">
        <v>163</v>
      </c>
      <c r="F166" s="44" t="s">
        <v>989</v>
      </c>
      <c r="G166" s="45">
        <v>46000</v>
      </c>
      <c r="H166" s="65">
        <v>1062.5899999999999</v>
      </c>
      <c r="I166" s="46">
        <v>25</v>
      </c>
      <c r="J166" s="47">
        <v>1320.2</v>
      </c>
      <c r="K166" s="48">
        <f t="shared" si="34"/>
        <v>3265.9999999999995</v>
      </c>
      <c r="L166" s="48">
        <f t="shared" si="35"/>
        <v>506.00000000000006</v>
      </c>
      <c r="M166" s="47">
        <v>1398.4</v>
      </c>
      <c r="N166" s="46">
        <f t="shared" si="36"/>
        <v>3261.4</v>
      </c>
      <c r="O166" s="46"/>
      <c r="P166" s="46">
        <f t="shared" si="37"/>
        <v>2718.6000000000004</v>
      </c>
      <c r="Q166" s="46">
        <f t="shared" si="39"/>
        <v>3806.19</v>
      </c>
      <c r="R166" s="46">
        <f t="shared" si="38"/>
        <v>7033.4</v>
      </c>
      <c r="S166" s="46">
        <f t="shared" si="40"/>
        <v>42193.81</v>
      </c>
      <c r="T166" s="49" t="s">
        <v>45</v>
      </c>
    </row>
    <row r="167" spans="1:20" s="38" customFormat="1" x14ac:dyDescent="0.25">
      <c r="A167" s="72">
        <v>162</v>
      </c>
      <c r="B167" s="37" t="s">
        <v>280</v>
      </c>
      <c r="C167" s="122" t="s">
        <v>982</v>
      </c>
      <c r="D167" s="37" t="s">
        <v>283</v>
      </c>
      <c r="E167" s="37" t="s">
        <v>163</v>
      </c>
      <c r="F167" s="44" t="s">
        <v>989</v>
      </c>
      <c r="G167" s="45">
        <v>42000</v>
      </c>
      <c r="H167" s="65">
        <v>724.92</v>
      </c>
      <c r="I167" s="46">
        <v>25</v>
      </c>
      <c r="J167" s="47">
        <v>1205.4000000000001</v>
      </c>
      <c r="K167" s="48">
        <f t="shared" si="34"/>
        <v>2981.9999999999995</v>
      </c>
      <c r="L167" s="48">
        <f t="shared" si="35"/>
        <v>462.00000000000006</v>
      </c>
      <c r="M167" s="47">
        <v>1276.8</v>
      </c>
      <c r="N167" s="46">
        <f t="shared" si="36"/>
        <v>2977.8</v>
      </c>
      <c r="O167" s="46"/>
      <c r="P167" s="46">
        <f t="shared" si="37"/>
        <v>2482.1999999999998</v>
      </c>
      <c r="Q167" s="46">
        <f t="shared" si="39"/>
        <v>3232.12</v>
      </c>
      <c r="R167" s="46">
        <f t="shared" si="38"/>
        <v>6421.7999999999993</v>
      </c>
      <c r="S167" s="46">
        <f t="shared" si="40"/>
        <v>38767.879999999997</v>
      </c>
      <c r="T167" s="49" t="s">
        <v>45</v>
      </c>
    </row>
    <row r="168" spans="1:20" s="38" customFormat="1" x14ac:dyDescent="0.25">
      <c r="A168" s="72">
        <v>163</v>
      </c>
      <c r="B168" s="37" t="s">
        <v>282</v>
      </c>
      <c r="C168" s="122" t="s">
        <v>981</v>
      </c>
      <c r="D168" s="37" t="s">
        <v>283</v>
      </c>
      <c r="E168" s="37" t="s">
        <v>37</v>
      </c>
      <c r="F168" s="44" t="s">
        <v>990</v>
      </c>
      <c r="G168" s="45">
        <v>26250</v>
      </c>
      <c r="H168" s="65">
        <v>0</v>
      </c>
      <c r="I168" s="46">
        <v>25</v>
      </c>
      <c r="J168" s="47">
        <v>753.38</v>
      </c>
      <c r="K168" s="48">
        <f t="shared" si="34"/>
        <v>1863.7499999999998</v>
      </c>
      <c r="L168" s="48">
        <f t="shared" si="35"/>
        <v>288.75000000000006</v>
      </c>
      <c r="M168" s="47">
        <v>798</v>
      </c>
      <c r="N168" s="46">
        <f t="shared" si="36"/>
        <v>1861.1250000000002</v>
      </c>
      <c r="O168" s="46"/>
      <c r="P168" s="46">
        <f t="shared" si="37"/>
        <v>1551.38</v>
      </c>
      <c r="Q168" s="46">
        <f t="shared" si="39"/>
        <v>1576.38</v>
      </c>
      <c r="R168" s="46">
        <f t="shared" si="38"/>
        <v>4013.625</v>
      </c>
      <c r="S168" s="46">
        <f t="shared" si="40"/>
        <v>24673.62</v>
      </c>
      <c r="T168" s="49" t="s">
        <v>45</v>
      </c>
    </row>
    <row r="169" spans="1:20" s="38" customFormat="1" x14ac:dyDescent="0.25">
      <c r="A169" s="72">
        <v>164</v>
      </c>
      <c r="B169" s="37" t="s">
        <v>278</v>
      </c>
      <c r="C169" s="122" t="s">
        <v>981</v>
      </c>
      <c r="D169" s="37" t="s">
        <v>283</v>
      </c>
      <c r="E169" s="37" t="s">
        <v>68</v>
      </c>
      <c r="F169" s="44" t="s">
        <v>990</v>
      </c>
      <c r="G169" s="45">
        <v>23000</v>
      </c>
      <c r="H169" s="65">
        <v>0</v>
      </c>
      <c r="I169" s="46">
        <v>25</v>
      </c>
      <c r="J169" s="47">
        <v>660.1</v>
      </c>
      <c r="K169" s="48">
        <f t="shared" si="34"/>
        <v>1632.9999999999998</v>
      </c>
      <c r="L169" s="48">
        <f t="shared" si="35"/>
        <v>253.00000000000003</v>
      </c>
      <c r="M169" s="47">
        <v>699.2</v>
      </c>
      <c r="N169" s="46">
        <f t="shared" si="36"/>
        <v>1630.7</v>
      </c>
      <c r="O169" s="46"/>
      <c r="P169" s="46">
        <f t="shared" si="37"/>
        <v>1359.3000000000002</v>
      </c>
      <c r="Q169" s="46">
        <f t="shared" si="39"/>
        <v>1384.3000000000002</v>
      </c>
      <c r="R169" s="46">
        <f t="shared" si="38"/>
        <v>3516.7</v>
      </c>
      <c r="S169" s="46">
        <f t="shared" si="40"/>
        <v>21615.7</v>
      </c>
      <c r="T169" s="49" t="s">
        <v>45</v>
      </c>
    </row>
    <row r="170" spans="1:20" s="38" customFormat="1" x14ac:dyDescent="0.25">
      <c r="A170" s="72">
        <v>165</v>
      </c>
      <c r="B170" s="37" t="s">
        <v>288</v>
      </c>
      <c r="C170" s="122" t="s">
        <v>981</v>
      </c>
      <c r="D170" s="37" t="s">
        <v>286</v>
      </c>
      <c r="E170" s="37" t="s">
        <v>210</v>
      </c>
      <c r="F170" s="44" t="s">
        <v>990</v>
      </c>
      <c r="G170" s="45">
        <v>100000</v>
      </c>
      <c r="H170" s="45">
        <v>12105.37</v>
      </c>
      <c r="I170" s="46">
        <v>25</v>
      </c>
      <c r="J170" s="47">
        <v>2870</v>
      </c>
      <c r="K170" s="48">
        <f t="shared" si="34"/>
        <v>7099.9999999999991</v>
      </c>
      <c r="L170" s="48">
        <f t="shared" si="35"/>
        <v>1100</v>
      </c>
      <c r="M170" s="47">
        <v>3040</v>
      </c>
      <c r="N170" s="46">
        <f t="shared" si="36"/>
        <v>7090.0000000000009</v>
      </c>
      <c r="O170" s="46"/>
      <c r="P170" s="46">
        <f t="shared" si="37"/>
        <v>5910</v>
      </c>
      <c r="Q170" s="46">
        <f t="shared" si="39"/>
        <v>18040.370000000003</v>
      </c>
      <c r="R170" s="46">
        <f t="shared" si="38"/>
        <v>15290</v>
      </c>
      <c r="S170" s="46">
        <f t="shared" si="40"/>
        <v>81959.63</v>
      </c>
      <c r="T170" s="49" t="s">
        <v>45</v>
      </c>
    </row>
    <row r="171" spans="1:20" s="38" customFormat="1" x14ac:dyDescent="0.25">
      <c r="A171" s="72">
        <v>166</v>
      </c>
      <c r="B171" s="37" t="s">
        <v>287</v>
      </c>
      <c r="C171" s="122" t="s">
        <v>981</v>
      </c>
      <c r="D171" s="37" t="s">
        <v>286</v>
      </c>
      <c r="E171" s="37" t="s">
        <v>291</v>
      </c>
      <c r="F171" s="44" t="s">
        <v>990</v>
      </c>
      <c r="G171" s="45">
        <v>46000</v>
      </c>
      <c r="H171" s="65">
        <v>1289.46</v>
      </c>
      <c r="I171" s="46">
        <v>25</v>
      </c>
      <c r="J171" s="47">
        <v>1320.2</v>
      </c>
      <c r="K171" s="48">
        <f t="shared" si="34"/>
        <v>3265.9999999999995</v>
      </c>
      <c r="L171" s="48">
        <f t="shared" si="35"/>
        <v>506.00000000000006</v>
      </c>
      <c r="M171" s="47">
        <v>1398.4</v>
      </c>
      <c r="N171" s="46">
        <f t="shared" si="36"/>
        <v>3261.4</v>
      </c>
      <c r="O171" s="46"/>
      <c r="P171" s="46">
        <f t="shared" si="37"/>
        <v>2718.6000000000004</v>
      </c>
      <c r="Q171" s="46">
        <f t="shared" si="39"/>
        <v>4033.06</v>
      </c>
      <c r="R171" s="46">
        <f t="shared" si="38"/>
        <v>7033.4</v>
      </c>
      <c r="S171" s="46">
        <f t="shared" si="40"/>
        <v>41966.94</v>
      </c>
      <c r="T171" s="49" t="s">
        <v>45</v>
      </c>
    </row>
    <row r="172" spans="1:20" s="38" customFormat="1" x14ac:dyDescent="0.25">
      <c r="A172" s="72">
        <v>167</v>
      </c>
      <c r="B172" s="37" t="s">
        <v>290</v>
      </c>
      <c r="C172" s="122" t="s">
        <v>981</v>
      </c>
      <c r="D172" s="37" t="s">
        <v>286</v>
      </c>
      <c r="E172" s="37" t="s">
        <v>220</v>
      </c>
      <c r="F172" s="44" t="s">
        <v>990</v>
      </c>
      <c r="G172" s="45">
        <v>46000</v>
      </c>
      <c r="H172" s="65">
        <v>1289.46</v>
      </c>
      <c r="I172" s="46">
        <v>25</v>
      </c>
      <c r="J172" s="47">
        <v>1320.2</v>
      </c>
      <c r="K172" s="48">
        <f t="shared" si="34"/>
        <v>3265.9999999999995</v>
      </c>
      <c r="L172" s="48">
        <f t="shared" si="35"/>
        <v>506.00000000000006</v>
      </c>
      <c r="M172" s="47">
        <v>1398.4</v>
      </c>
      <c r="N172" s="46">
        <f t="shared" si="36"/>
        <v>3261.4</v>
      </c>
      <c r="O172" s="46"/>
      <c r="P172" s="46">
        <f t="shared" si="37"/>
        <v>2718.6000000000004</v>
      </c>
      <c r="Q172" s="46">
        <f t="shared" si="39"/>
        <v>4033.06</v>
      </c>
      <c r="R172" s="46">
        <f t="shared" si="38"/>
        <v>7033.4</v>
      </c>
      <c r="S172" s="46">
        <f t="shared" si="40"/>
        <v>41966.94</v>
      </c>
      <c r="T172" s="49" t="s">
        <v>45</v>
      </c>
    </row>
    <row r="173" spans="1:20" s="38" customFormat="1" x14ac:dyDescent="0.25">
      <c r="A173" s="72">
        <v>168</v>
      </c>
      <c r="B173" s="37" t="s">
        <v>289</v>
      </c>
      <c r="C173" s="122" t="s">
        <v>981</v>
      </c>
      <c r="D173" s="37" t="s">
        <v>286</v>
      </c>
      <c r="E173" s="37" t="s">
        <v>37</v>
      </c>
      <c r="F173" s="44" t="s">
        <v>989</v>
      </c>
      <c r="G173" s="45">
        <v>40000</v>
      </c>
      <c r="H173" s="65">
        <v>442.65</v>
      </c>
      <c r="I173" s="46">
        <v>25</v>
      </c>
      <c r="J173" s="47">
        <v>1148</v>
      </c>
      <c r="K173" s="48">
        <f t="shared" si="34"/>
        <v>2839.9999999999995</v>
      </c>
      <c r="L173" s="48">
        <f t="shared" si="35"/>
        <v>440.00000000000006</v>
      </c>
      <c r="M173" s="47">
        <v>1216</v>
      </c>
      <c r="N173" s="46">
        <f t="shared" si="36"/>
        <v>2836</v>
      </c>
      <c r="O173" s="46"/>
      <c r="P173" s="46">
        <f t="shared" si="37"/>
        <v>2364</v>
      </c>
      <c r="Q173" s="46">
        <f t="shared" si="39"/>
        <v>2831.65</v>
      </c>
      <c r="R173" s="46">
        <f t="shared" si="38"/>
        <v>6116</v>
      </c>
      <c r="S173" s="46">
        <f t="shared" si="40"/>
        <v>37168.35</v>
      </c>
      <c r="T173" s="49" t="s">
        <v>45</v>
      </c>
    </row>
    <row r="174" spans="1:20" s="38" customFormat="1" x14ac:dyDescent="0.25">
      <c r="A174" s="72">
        <v>169</v>
      </c>
      <c r="B174" s="37" t="s">
        <v>187</v>
      </c>
      <c r="C174" s="122" t="s">
        <v>981</v>
      </c>
      <c r="D174" s="37" t="s">
        <v>188</v>
      </c>
      <c r="E174" s="37" t="s">
        <v>127</v>
      </c>
      <c r="F174" s="44" t="s">
        <v>989</v>
      </c>
      <c r="G174" s="45">
        <v>35000</v>
      </c>
      <c r="H174" s="65">
        <v>0</v>
      </c>
      <c r="I174" s="46">
        <v>25</v>
      </c>
      <c r="J174" s="47">
        <v>1004.5</v>
      </c>
      <c r="K174" s="48">
        <f t="shared" si="34"/>
        <v>2485</v>
      </c>
      <c r="L174" s="48">
        <f t="shared" si="35"/>
        <v>385.00000000000006</v>
      </c>
      <c r="M174" s="47">
        <v>1064</v>
      </c>
      <c r="N174" s="46">
        <f t="shared" si="36"/>
        <v>2481.5</v>
      </c>
      <c r="O174" s="46"/>
      <c r="P174" s="46">
        <f t="shared" si="37"/>
        <v>2068.5</v>
      </c>
      <c r="Q174" s="46">
        <f t="shared" si="39"/>
        <v>2093.5</v>
      </c>
      <c r="R174" s="46">
        <f t="shared" si="38"/>
        <v>5351.5</v>
      </c>
      <c r="S174" s="46">
        <f t="shared" si="40"/>
        <v>32906.5</v>
      </c>
      <c r="T174" s="49" t="s">
        <v>45</v>
      </c>
    </row>
    <row r="175" spans="1:20" s="38" customFormat="1" ht="15.75" customHeight="1" x14ac:dyDescent="0.25">
      <c r="A175" s="72">
        <v>170</v>
      </c>
      <c r="B175" s="37" t="s">
        <v>995</v>
      </c>
      <c r="C175" s="122" t="s">
        <v>981</v>
      </c>
      <c r="D175" s="37" t="s">
        <v>188</v>
      </c>
      <c r="E175" s="37" t="s">
        <v>37</v>
      </c>
      <c r="F175" s="44" t="s">
        <v>989</v>
      </c>
      <c r="G175" s="45">
        <v>20000</v>
      </c>
      <c r="H175" s="65">
        <v>0</v>
      </c>
      <c r="I175" s="46">
        <v>25</v>
      </c>
      <c r="J175" s="47">
        <v>574</v>
      </c>
      <c r="K175" s="48">
        <f t="shared" si="34"/>
        <v>1419.9999999999998</v>
      </c>
      <c r="L175" s="48">
        <f t="shared" si="35"/>
        <v>220.00000000000003</v>
      </c>
      <c r="M175" s="47">
        <v>608</v>
      </c>
      <c r="N175" s="46">
        <f t="shared" si="36"/>
        <v>1418</v>
      </c>
      <c r="O175" s="46"/>
      <c r="P175" s="46">
        <f t="shared" si="37"/>
        <v>1182</v>
      </c>
      <c r="Q175" s="46">
        <f t="shared" si="39"/>
        <v>1207</v>
      </c>
      <c r="R175" s="46">
        <f t="shared" si="38"/>
        <v>3058</v>
      </c>
      <c r="S175" s="46">
        <f t="shared" si="40"/>
        <v>18793</v>
      </c>
      <c r="T175" s="49" t="s">
        <v>45</v>
      </c>
    </row>
    <row r="176" spans="1:20" s="38" customFormat="1" ht="15.75" customHeight="1" x14ac:dyDescent="0.25">
      <c r="A176" s="72">
        <v>171</v>
      </c>
      <c r="B176" s="37" t="s">
        <v>1083</v>
      </c>
      <c r="C176" s="122" t="s">
        <v>982</v>
      </c>
      <c r="D176" s="37" t="s">
        <v>188</v>
      </c>
      <c r="E176" s="37" t="s">
        <v>998</v>
      </c>
      <c r="F176" s="44" t="s">
        <v>989</v>
      </c>
      <c r="G176" s="45">
        <v>25000</v>
      </c>
      <c r="H176" s="65">
        <v>0</v>
      </c>
      <c r="I176" s="46">
        <v>25</v>
      </c>
      <c r="J176" s="47">
        <v>717.5</v>
      </c>
      <c r="K176" s="48">
        <f t="shared" si="34"/>
        <v>1774.9999999999998</v>
      </c>
      <c r="L176" s="48">
        <f t="shared" si="35"/>
        <v>275</v>
      </c>
      <c r="M176" s="47">
        <v>760</v>
      </c>
      <c r="N176" s="46">
        <f t="shared" si="36"/>
        <v>1772.5000000000002</v>
      </c>
      <c r="O176" s="46"/>
      <c r="P176" s="46">
        <f t="shared" si="37"/>
        <v>1477.5</v>
      </c>
      <c r="Q176" s="46">
        <f t="shared" si="39"/>
        <v>1502.5</v>
      </c>
      <c r="R176" s="46">
        <f t="shared" si="38"/>
        <v>3822.5</v>
      </c>
      <c r="S176" s="46">
        <f t="shared" si="40"/>
        <v>23497.5</v>
      </c>
      <c r="T176" s="49" t="s">
        <v>45</v>
      </c>
    </row>
    <row r="177" spans="1:20" s="38" customFormat="1" x14ac:dyDescent="0.25">
      <c r="A177" s="72">
        <v>172</v>
      </c>
      <c r="B177" s="37" t="s">
        <v>1059</v>
      </c>
      <c r="C177" s="122" t="s">
        <v>982</v>
      </c>
      <c r="D177" s="37" t="s">
        <v>188</v>
      </c>
      <c r="E177" s="37" t="s">
        <v>68</v>
      </c>
      <c r="F177" s="44" t="s">
        <v>989</v>
      </c>
      <c r="G177" s="45">
        <v>16500</v>
      </c>
      <c r="H177" s="65">
        <v>0</v>
      </c>
      <c r="I177" s="46">
        <v>25</v>
      </c>
      <c r="J177" s="47">
        <v>473.55</v>
      </c>
      <c r="K177" s="48">
        <f t="shared" si="34"/>
        <v>1171.5</v>
      </c>
      <c r="L177" s="48">
        <f t="shared" si="35"/>
        <v>181.50000000000003</v>
      </c>
      <c r="M177" s="47">
        <v>501.6</v>
      </c>
      <c r="N177" s="46">
        <f t="shared" si="36"/>
        <v>1169.8500000000001</v>
      </c>
      <c r="O177" s="46"/>
      <c r="P177" s="46">
        <f t="shared" si="37"/>
        <v>975.15000000000009</v>
      </c>
      <c r="Q177" s="46">
        <f t="shared" si="39"/>
        <v>1000.1500000000001</v>
      </c>
      <c r="R177" s="46">
        <f t="shared" si="38"/>
        <v>2522.8500000000004</v>
      </c>
      <c r="S177" s="46">
        <f t="shared" si="40"/>
        <v>15499.85</v>
      </c>
      <c r="T177" s="49" t="s">
        <v>45</v>
      </c>
    </row>
    <row r="178" spans="1:20" s="38" customFormat="1" x14ac:dyDescent="0.25">
      <c r="A178" s="72">
        <v>173</v>
      </c>
      <c r="B178" s="37" t="s">
        <v>255</v>
      </c>
      <c r="C178" s="122" t="s">
        <v>981</v>
      </c>
      <c r="D178" s="37" t="s">
        <v>253</v>
      </c>
      <c r="E178" s="37" t="s">
        <v>174</v>
      </c>
      <c r="F178" s="44" t="s">
        <v>989</v>
      </c>
      <c r="G178" s="45">
        <v>61000</v>
      </c>
      <c r="H178" s="45">
        <v>3674.86</v>
      </c>
      <c r="I178" s="46">
        <v>25</v>
      </c>
      <c r="J178" s="47">
        <v>1750.7</v>
      </c>
      <c r="K178" s="48">
        <f t="shared" si="34"/>
        <v>4331</v>
      </c>
      <c r="L178" s="48">
        <f t="shared" si="35"/>
        <v>671.00000000000011</v>
      </c>
      <c r="M178" s="47">
        <v>1854.4</v>
      </c>
      <c r="N178" s="46">
        <f t="shared" si="36"/>
        <v>4324.9000000000005</v>
      </c>
      <c r="O178" s="46"/>
      <c r="P178" s="46">
        <f t="shared" si="37"/>
        <v>3605.1000000000004</v>
      </c>
      <c r="Q178" s="46">
        <f t="shared" si="39"/>
        <v>7304.9600000000009</v>
      </c>
      <c r="R178" s="46">
        <f t="shared" si="38"/>
        <v>9326.9000000000015</v>
      </c>
      <c r="S178" s="46">
        <f t="shared" si="40"/>
        <v>53695.040000000001</v>
      </c>
      <c r="T178" s="49" t="s">
        <v>45</v>
      </c>
    </row>
    <row r="179" spans="1:20" s="38" customFormat="1" x14ac:dyDescent="0.25">
      <c r="A179" s="72">
        <v>174</v>
      </c>
      <c r="B179" s="37" t="s">
        <v>1091</v>
      </c>
      <c r="C179" s="122" t="s">
        <v>981</v>
      </c>
      <c r="D179" s="37" t="s">
        <v>253</v>
      </c>
      <c r="E179" s="37" t="s">
        <v>174</v>
      </c>
      <c r="F179" s="44" t="s">
        <v>990</v>
      </c>
      <c r="G179" s="45">
        <v>61000</v>
      </c>
      <c r="H179" s="45">
        <v>3372.37</v>
      </c>
      <c r="I179" s="46">
        <v>25</v>
      </c>
      <c r="J179" s="47">
        <v>1750.7</v>
      </c>
      <c r="K179" s="48">
        <f t="shared" si="34"/>
        <v>4331</v>
      </c>
      <c r="L179" s="48">
        <f t="shared" si="35"/>
        <v>671.00000000000011</v>
      </c>
      <c r="M179" s="47">
        <v>1854.4</v>
      </c>
      <c r="N179" s="46">
        <f t="shared" si="36"/>
        <v>4324.9000000000005</v>
      </c>
      <c r="O179" s="46"/>
      <c r="P179" s="46">
        <f t="shared" si="37"/>
        <v>3605.1000000000004</v>
      </c>
      <c r="Q179" s="46">
        <f t="shared" si="39"/>
        <v>7002.4699999999993</v>
      </c>
      <c r="R179" s="46">
        <f t="shared" si="38"/>
        <v>9326.9000000000015</v>
      </c>
      <c r="S179" s="46">
        <f t="shared" si="40"/>
        <v>53997.53</v>
      </c>
      <c r="T179" s="49" t="s">
        <v>45</v>
      </c>
    </row>
    <row r="180" spans="1:20" s="38" customFormat="1" x14ac:dyDescent="0.25">
      <c r="A180" s="72">
        <v>175</v>
      </c>
      <c r="B180" s="37" t="s">
        <v>254</v>
      </c>
      <c r="C180" s="122" t="s">
        <v>981</v>
      </c>
      <c r="D180" s="37" t="s">
        <v>253</v>
      </c>
      <c r="E180" s="37" t="s">
        <v>256</v>
      </c>
      <c r="F180" s="44" t="s">
        <v>989</v>
      </c>
      <c r="G180" s="45">
        <v>50000</v>
      </c>
      <c r="H180" s="45">
        <v>1400.27</v>
      </c>
      <c r="I180" s="46">
        <v>25</v>
      </c>
      <c r="J180" s="47">
        <v>1435</v>
      </c>
      <c r="K180" s="48">
        <f t="shared" si="34"/>
        <v>3549.9999999999995</v>
      </c>
      <c r="L180" s="48">
        <f t="shared" si="35"/>
        <v>550</v>
      </c>
      <c r="M180" s="47">
        <v>1520</v>
      </c>
      <c r="N180" s="46">
        <f t="shared" si="36"/>
        <v>3545.0000000000005</v>
      </c>
      <c r="O180" s="46"/>
      <c r="P180" s="46">
        <f t="shared" si="37"/>
        <v>2955</v>
      </c>
      <c r="Q180" s="46">
        <f t="shared" si="39"/>
        <v>4380.2700000000004</v>
      </c>
      <c r="R180" s="46">
        <f t="shared" si="38"/>
        <v>7645</v>
      </c>
      <c r="S180" s="46">
        <f t="shared" si="40"/>
        <v>45619.729999999996</v>
      </c>
      <c r="T180" s="49" t="s">
        <v>45</v>
      </c>
    </row>
    <row r="181" spans="1:20" s="38" customFormat="1" x14ac:dyDescent="0.25">
      <c r="A181" s="72">
        <v>176</v>
      </c>
      <c r="B181" s="37" t="s">
        <v>190</v>
      </c>
      <c r="C181" s="122" t="s">
        <v>981</v>
      </c>
      <c r="D181" s="37" t="s">
        <v>189</v>
      </c>
      <c r="E181" s="37" t="s">
        <v>193</v>
      </c>
      <c r="F181" s="44" t="s">
        <v>989</v>
      </c>
      <c r="G181" s="45">
        <v>90000</v>
      </c>
      <c r="H181" s="45">
        <v>9375.01</v>
      </c>
      <c r="I181" s="46">
        <v>25</v>
      </c>
      <c r="J181" s="47">
        <v>2583</v>
      </c>
      <c r="K181" s="48">
        <f t="shared" si="34"/>
        <v>6389.9999999999991</v>
      </c>
      <c r="L181" s="48">
        <f t="shared" si="35"/>
        <v>990.00000000000011</v>
      </c>
      <c r="M181" s="47">
        <v>2736</v>
      </c>
      <c r="N181" s="46">
        <f t="shared" si="36"/>
        <v>6381</v>
      </c>
      <c r="O181" s="46"/>
      <c r="P181" s="46">
        <f t="shared" si="37"/>
        <v>5319</v>
      </c>
      <c r="Q181" s="46">
        <f t="shared" si="39"/>
        <v>14719.01</v>
      </c>
      <c r="R181" s="46">
        <f t="shared" si="38"/>
        <v>13761</v>
      </c>
      <c r="S181" s="46">
        <f t="shared" si="40"/>
        <v>75280.990000000005</v>
      </c>
      <c r="T181" s="49" t="s">
        <v>45</v>
      </c>
    </row>
    <row r="182" spans="1:20" s="38" customFormat="1" x14ac:dyDescent="0.25">
      <c r="A182" s="72">
        <v>177</v>
      </c>
      <c r="B182" s="37" t="s">
        <v>1062</v>
      </c>
      <c r="C182" s="122" t="s">
        <v>1061</v>
      </c>
      <c r="D182" s="37" t="s">
        <v>189</v>
      </c>
      <c r="E182" s="37" t="s">
        <v>1063</v>
      </c>
      <c r="F182" s="44" t="s">
        <v>989</v>
      </c>
      <c r="G182" s="45">
        <v>25000</v>
      </c>
      <c r="H182" s="45">
        <v>0</v>
      </c>
      <c r="I182" s="46">
        <v>25</v>
      </c>
      <c r="J182" s="47">
        <v>717.5</v>
      </c>
      <c r="K182" s="48">
        <f t="shared" si="34"/>
        <v>1774.9999999999998</v>
      </c>
      <c r="L182" s="48">
        <f t="shared" si="35"/>
        <v>275</v>
      </c>
      <c r="M182" s="47">
        <v>760</v>
      </c>
      <c r="N182" s="46">
        <f t="shared" si="36"/>
        <v>1772.5000000000002</v>
      </c>
      <c r="O182" s="46"/>
      <c r="P182" s="46">
        <f t="shared" si="37"/>
        <v>1477.5</v>
      </c>
      <c r="Q182" s="46">
        <f t="shared" si="39"/>
        <v>1502.5</v>
      </c>
      <c r="R182" s="46">
        <f t="shared" si="38"/>
        <v>3822.5</v>
      </c>
      <c r="S182" s="46">
        <f t="shared" si="40"/>
        <v>23497.5</v>
      </c>
      <c r="T182" s="49" t="s">
        <v>45</v>
      </c>
    </row>
    <row r="183" spans="1:20" s="38" customFormat="1" x14ac:dyDescent="0.25">
      <c r="A183" s="72">
        <v>178</v>
      </c>
      <c r="B183" s="37" t="s">
        <v>1084</v>
      </c>
      <c r="C183" s="122" t="s">
        <v>982</v>
      </c>
      <c r="D183" s="37" t="s">
        <v>189</v>
      </c>
      <c r="E183" s="37" t="s">
        <v>1085</v>
      </c>
      <c r="F183" s="44" t="s">
        <v>989</v>
      </c>
      <c r="G183" s="45">
        <v>25000</v>
      </c>
      <c r="H183" s="45">
        <v>0</v>
      </c>
      <c r="I183" s="46">
        <v>25</v>
      </c>
      <c r="J183" s="47">
        <v>717.5</v>
      </c>
      <c r="K183" s="48">
        <f t="shared" si="34"/>
        <v>1774.9999999999998</v>
      </c>
      <c r="L183" s="48">
        <f t="shared" si="35"/>
        <v>275</v>
      </c>
      <c r="M183" s="47">
        <v>760</v>
      </c>
      <c r="N183" s="46">
        <f t="shared" si="36"/>
        <v>1772.5000000000002</v>
      </c>
      <c r="O183" s="46"/>
      <c r="P183" s="46">
        <f t="shared" si="37"/>
        <v>1477.5</v>
      </c>
      <c r="Q183" s="46">
        <f t="shared" si="39"/>
        <v>1502.5</v>
      </c>
      <c r="R183" s="46">
        <f t="shared" si="38"/>
        <v>3822.5</v>
      </c>
      <c r="S183" s="46">
        <f t="shared" si="40"/>
        <v>23497.5</v>
      </c>
      <c r="T183" s="49" t="s">
        <v>45</v>
      </c>
    </row>
    <row r="184" spans="1:20" s="38" customFormat="1" x14ac:dyDescent="0.25">
      <c r="A184" s="72">
        <v>179</v>
      </c>
      <c r="B184" s="37" t="s">
        <v>191</v>
      </c>
      <c r="C184" s="122" t="s">
        <v>981</v>
      </c>
      <c r="D184" s="37" t="s">
        <v>189</v>
      </c>
      <c r="E184" s="37" t="s">
        <v>37</v>
      </c>
      <c r="F184" s="44" t="s">
        <v>990</v>
      </c>
      <c r="G184" s="45">
        <v>25000</v>
      </c>
      <c r="H184" s="65">
        <v>0</v>
      </c>
      <c r="I184" s="46">
        <v>25</v>
      </c>
      <c r="J184" s="47">
        <v>717.5</v>
      </c>
      <c r="K184" s="48">
        <f t="shared" si="34"/>
        <v>1774.9999999999998</v>
      </c>
      <c r="L184" s="48">
        <f t="shared" si="35"/>
        <v>275</v>
      </c>
      <c r="M184" s="47">
        <v>760</v>
      </c>
      <c r="N184" s="46">
        <f t="shared" si="36"/>
        <v>1772.5000000000002</v>
      </c>
      <c r="O184" s="46"/>
      <c r="P184" s="46">
        <f t="shared" si="37"/>
        <v>1477.5</v>
      </c>
      <c r="Q184" s="46">
        <f t="shared" si="39"/>
        <v>1502.5</v>
      </c>
      <c r="R184" s="46">
        <f t="shared" si="38"/>
        <v>3822.5</v>
      </c>
      <c r="S184" s="46">
        <f t="shared" si="40"/>
        <v>23497.5</v>
      </c>
      <c r="T184" s="49" t="s">
        <v>45</v>
      </c>
    </row>
    <row r="185" spans="1:20" s="38" customFormat="1" x14ac:dyDescent="0.25">
      <c r="A185" s="72">
        <v>180</v>
      </c>
      <c r="B185" s="37" t="s">
        <v>192</v>
      </c>
      <c r="C185" s="122" t="s">
        <v>982</v>
      </c>
      <c r="D185" s="37" t="s">
        <v>189</v>
      </c>
      <c r="E185" s="37" t="s">
        <v>41</v>
      </c>
      <c r="F185" s="44" t="s">
        <v>990</v>
      </c>
      <c r="G185" s="45">
        <v>25000</v>
      </c>
      <c r="H185" s="65">
        <v>0</v>
      </c>
      <c r="I185" s="46">
        <v>25</v>
      </c>
      <c r="J185" s="47">
        <v>717.5</v>
      </c>
      <c r="K185" s="48">
        <f t="shared" si="34"/>
        <v>1774.9999999999998</v>
      </c>
      <c r="L185" s="48">
        <f t="shared" si="35"/>
        <v>275</v>
      </c>
      <c r="M185" s="47">
        <v>760</v>
      </c>
      <c r="N185" s="46">
        <f t="shared" si="36"/>
        <v>1772.5000000000002</v>
      </c>
      <c r="O185" s="46"/>
      <c r="P185" s="46">
        <f t="shared" si="37"/>
        <v>1477.5</v>
      </c>
      <c r="Q185" s="46">
        <f t="shared" si="39"/>
        <v>1502.5</v>
      </c>
      <c r="R185" s="46">
        <f t="shared" si="38"/>
        <v>3822.5</v>
      </c>
      <c r="S185" s="46">
        <f t="shared" si="40"/>
        <v>23497.5</v>
      </c>
      <c r="T185" s="49" t="s">
        <v>45</v>
      </c>
    </row>
    <row r="186" spans="1:20" s="38" customFormat="1" x14ac:dyDescent="0.25">
      <c r="A186" s="72">
        <v>181</v>
      </c>
      <c r="B186" s="37" t="s">
        <v>1140</v>
      </c>
      <c r="C186" s="122" t="s">
        <v>982</v>
      </c>
      <c r="D186" s="37" t="s">
        <v>189</v>
      </c>
      <c r="E186" s="37" t="s">
        <v>1085</v>
      </c>
      <c r="F186" s="44" t="s">
        <v>985</v>
      </c>
      <c r="G186" s="45">
        <v>25000</v>
      </c>
      <c r="H186" s="65">
        <v>0</v>
      </c>
      <c r="I186" s="46">
        <v>25</v>
      </c>
      <c r="J186" s="47">
        <v>717.5</v>
      </c>
      <c r="K186" s="48">
        <f t="shared" si="34"/>
        <v>1774.9999999999998</v>
      </c>
      <c r="L186" s="48">
        <f t="shared" si="35"/>
        <v>275</v>
      </c>
      <c r="M186" s="47">
        <v>760</v>
      </c>
      <c r="N186" s="46">
        <f t="shared" si="36"/>
        <v>1772.5000000000002</v>
      </c>
      <c r="O186" s="46"/>
      <c r="P186" s="46">
        <f t="shared" si="37"/>
        <v>1477.5</v>
      </c>
      <c r="Q186" s="46">
        <f t="shared" si="39"/>
        <v>1502.5</v>
      </c>
      <c r="R186" s="46">
        <f t="shared" si="38"/>
        <v>3822.5</v>
      </c>
      <c r="S186" s="46">
        <f t="shared" si="40"/>
        <v>23497.5</v>
      </c>
      <c r="T186" s="49" t="s">
        <v>45</v>
      </c>
    </row>
    <row r="187" spans="1:20" s="38" customFormat="1" x14ac:dyDescent="0.25">
      <c r="A187" s="72">
        <v>182</v>
      </c>
      <c r="B187" s="37" t="s">
        <v>1158</v>
      </c>
      <c r="C187" s="122" t="s">
        <v>982</v>
      </c>
      <c r="D187" s="37" t="s">
        <v>189</v>
      </c>
      <c r="E187" s="37" t="s">
        <v>1085</v>
      </c>
      <c r="F187" s="44" t="s">
        <v>985</v>
      </c>
      <c r="G187" s="45">
        <v>25000</v>
      </c>
      <c r="H187" s="65">
        <v>0</v>
      </c>
      <c r="I187" s="46">
        <v>25</v>
      </c>
      <c r="J187" s="47">
        <v>717.5</v>
      </c>
      <c r="K187" s="48">
        <f t="shared" ref="K187" si="48">+G187*7.1%</f>
        <v>1774.9999999999998</v>
      </c>
      <c r="L187" s="48">
        <f t="shared" ref="L187" si="49">+G187*1.1%</f>
        <v>275</v>
      </c>
      <c r="M187" s="47">
        <v>760</v>
      </c>
      <c r="N187" s="46">
        <f t="shared" ref="N187" si="50">+G187*7.09%</f>
        <v>1772.5000000000002</v>
      </c>
      <c r="O187" s="46"/>
      <c r="P187" s="46">
        <f t="shared" ref="P187" si="51">+J187+M187</f>
        <v>1477.5</v>
      </c>
      <c r="Q187" s="46">
        <f t="shared" ref="Q187" si="52">+H187+I187+J187+M187+O187</f>
        <v>1502.5</v>
      </c>
      <c r="R187" s="46">
        <f t="shared" ref="R187" si="53">+K187+L187+N187</f>
        <v>3822.5</v>
      </c>
      <c r="S187" s="46">
        <f t="shared" ref="S187" si="54">+G187-Q187</f>
        <v>23497.5</v>
      </c>
      <c r="T187" s="49" t="s">
        <v>45</v>
      </c>
    </row>
    <row r="188" spans="1:20" s="38" customFormat="1" x14ac:dyDescent="0.25">
      <c r="A188" s="72">
        <v>183</v>
      </c>
      <c r="B188" s="37" t="s">
        <v>203</v>
      </c>
      <c r="C188" s="122" t="s">
        <v>982</v>
      </c>
      <c r="D188" s="37" t="s">
        <v>194</v>
      </c>
      <c r="E188" s="37" t="s">
        <v>213</v>
      </c>
      <c r="F188" s="44" t="s">
        <v>989</v>
      </c>
      <c r="G188" s="45">
        <v>45000</v>
      </c>
      <c r="H188" s="65">
        <v>1148.33</v>
      </c>
      <c r="I188" s="46">
        <v>25</v>
      </c>
      <c r="J188" s="47">
        <v>1291.5</v>
      </c>
      <c r="K188" s="48">
        <f t="shared" si="34"/>
        <v>3194.9999999999995</v>
      </c>
      <c r="L188" s="48">
        <f t="shared" si="35"/>
        <v>495.00000000000006</v>
      </c>
      <c r="M188" s="47">
        <v>1368</v>
      </c>
      <c r="N188" s="46">
        <f t="shared" si="36"/>
        <v>3190.5</v>
      </c>
      <c r="O188" s="46"/>
      <c r="P188" s="46">
        <f t="shared" si="37"/>
        <v>2659.5</v>
      </c>
      <c r="Q188" s="46">
        <f t="shared" si="39"/>
        <v>3832.83</v>
      </c>
      <c r="R188" s="46">
        <f t="shared" si="38"/>
        <v>6880.5</v>
      </c>
      <c r="S188" s="46">
        <f t="shared" si="40"/>
        <v>41167.17</v>
      </c>
      <c r="T188" s="49" t="s">
        <v>45</v>
      </c>
    </row>
    <row r="189" spans="1:20" s="38" customFormat="1" x14ac:dyDescent="0.25">
      <c r="A189" s="72">
        <v>184</v>
      </c>
      <c r="B189" s="37" t="s">
        <v>1060</v>
      </c>
      <c r="C189" s="122" t="s">
        <v>982</v>
      </c>
      <c r="D189" s="37" t="s">
        <v>194</v>
      </c>
      <c r="E189" s="37" t="s">
        <v>205</v>
      </c>
      <c r="F189" s="44" t="s">
        <v>989</v>
      </c>
      <c r="G189" s="45">
        <v>22050</v>
      </c>
      <c r="H189" s="65">
        <v>0</v>
      </c>
      <c r="I189" s="46">
        <v>25</v>
      </c>
      <c r="J189" s="47">
        <v>632.84</v>
      </c>
      <c r="K189" s="48">
        <f t="shared" si="34"/>
        <v>1565.55</v>
      </c>
      <c r="L189" s="48">
        <f t="shared" si="35"/>
        <v>242.55</v>
      </c>
      <c r="M189" s="47">
        <v>670.32</v>
      </c>
      <c r="N189" s="46">
        <f t="shared" si="36"/>
        <v>1563.345</v>
      </c>
      <c r="O189" s="46"/>
      <c r="P189" s="46">
        <f t="shared" si="37"/>
        <v>1303.1600000000001</v>
      </c>
      <c r="Q189" s="46">
        <f t="shared" si="39"/>
        <v>1328.16</v>
      </c>
      <c r="R189" s="46">
        <f t="shared" ref="R189:R223" si="55">+K189+L189+N189</f>
        <v>3371.4449999999997</v>
      </c>
      <c r="S189" s="46">
        <f t="shared" si="40"/>
        <v>20721.84</v>
      </c>
      <c r="T189" s="49" t="s">
        <v>45</v>
      </c>
    </row>
    <row r="190" spans="1:20" s="38" customFormat="1" x14ac:dyDescent="0.25">
      <c r="A190" s="72">
        <v>185</v>
      </c>
      <c r="B190" s="37" t="s">
        <v>1107</v>
      </c>
      <c r="C190" s="122" t="s">
        <v>981</v>
      </c>
      <c r="D190" s="37" t="s">
        <v>194</v>
      </c>
      <c r="E190" s="37" t="s">
        <v>208</v>
      </c>
      <c r="F190" s="44" t="s">
        <v>985</v>
      </c>
      <c r="G190" s="45">
        <v>12650</v>
      </c>
      <c r="H190" s="65">
        <v>0</v>
      </c>
      <c r="I190" s="46">
        <v>25</v>
      </c>
      <c r="J190" s="47">
        <v>363.06</v>
      </c>
      <c r="K190" s="48">
        <f t="shared" si="34"/>
        <v>898.14999999999986</v>
      </c>
      <c r="L190" s="48">
        <f t="shared" si="35"/>
        <v>139.15</v>
      </c>
      <c r="M190" s="47">
        <v>384.56</v>
      </c>
      <c r="N190" s="46">
        <f t="shared" si="36"/>
        <v>896.8850000000001</v>
      </c>
      <c r="O190" s="46"/>
      <c r="P190" s="46">
        <f t="shared" si="37"/>
        <v>747.62</v>
      </c>
      <c r="Q190" s="46">
        <f t="shared" si="39"/>
        <v>772.62</v>
      </c>
      <c r="R190" s="46">
        <f t="shared" ref="R190:R191" si="56">+K190+L190+N190</f>
        <v>1934.1849999999999</v>
      </c>
      <c r="S190" s="46">
        <f t="shared" si="40"/>
        <v>11877.38</v>
      </c>
      <c r="T190" s="49" t="s">
        <v>45</v>
      </c>
    </row>
    <row r="191" spans="1:20" s="38" customFormat="1" x14ac:dyDescent="0.25">
      <c r="A191" s="72">
        <v>186</v>
      </c>
      <c r="B191" s="37" t="s">
        <v>1108</v>
      </c>
      <c r="C191" s="122" t="s">
        <v>981</v>
      </c>
      <c r="D191" s="37" t="s">
        <v>194</v>
      </c>
      <c r="E191" s="37" t="s">
        <v>208</v>
      </c>
      <c r="F191" s="44" t="s">
        <v>985</v>
      </c>
      <c r="G191" s="45">
        <v>12650</v>
      </c>
      <c r="H191" s="65">
        <v>0</v>
      </c>
      <c r="I191" s="46">
        <v>25</v>
      </c>
      <c r="J191" s="47">
        <v>363.06</v>
      </c>
      <c r="K191" s="48">
        <f t="shared" si="34"/>
        <v>898.14999999999986</v>
      </c>
      <c r="L191" s="48">
        <f t="shared" si="35"/>
        <v>139.15</v>
      </c>
      <c r="M191" s="47">
        <v>384.56</v>
      </c>
      <c r="N191" s="46">
        <f t="shared" si="36"/>
        <v>896.8850000000001</v>
      </c>
      <c r="O191" s="46"/>
      <c r="P191" s="46">
        <f t="shared" si="37"/>
        <v>747.62</v>
      </c>
      <c r="Q191" s="46">
        <f t="shared" si="39"/>
        <v>772.62</v>
      </c>
      <c r="R191" s="46">
        <f t="shared" si="56"/>
        <v>1934.1849999999999</v>
      </c>
      <c r="S191" s="46">
        <f t="shared" si="40"/>
        <v>11877.38</v>
      </c>
      <c r="T191" s="49" t="s">
        <v>45</v>
      </c>
    </row>
    <row r="192" spans="1:20" s="38" customFormat="1" x14ac:dyDescent="0.25">
      <c r="A192" s="72">
        <v>187</v>
      </c>
      <c r="B192" s="37" t="s">
        <v>1119</v>
      </c>
      <c r="C192" s="122" t="s">
        <v>981</v>
      </c>
      <c r="D192" s="37" t="s">
        <v>194</v>
      </c>
      <c r="E192" s="37" t="s">
        <v>208</v>
      </c>
      <c r="F192" s="44" t="s">
        <v>985</v>
      </c>
      <c r="G192" s="45">
        <v>12650</v>
      </c>
      <c r="H192" s="65">
        <v>0</v>
      </c>
      <c r="I192" s="46">
        <v>25</v>
      </c>
      <c r="J192" s="47">
        <v>363.06</v>
      </c>
      <c r="K192" s="48">
        <f t="shared" si="34"/>
        <v>898.14999999999986</v>
      </c>
      <c r="L192" s="48">
        <f t="shared" si="35"/>
        <v>139.15</v>
      </c>
      <c r="M192" s="47">
        <v>384.56</v>
      </c>
      <c r="N192" s="46">
        <f t="shared" si="36"/>
        <v>896.8850000000001</v>
      </c>
      <c r="O192" s="46"/>
      <c r="P192" s="46">
        <f t="shared" si="37"/>
        <v>747.62</v>
      </c>
      <c r="Q192" s="46">
        <f t="shared" si="39"/>
        <v>772.62</v>
      </c>
      <c r="R192" s="46">
        <f t="shared" ref="R192" si="57">+K192+L192+N192</f>
        <v>1934.1849999999999</v>
      </c>
      <c r="S192" s="46">
        <f t="shared" si="40"/>
        <v>11877.38</v>
      </c>
      <c r="T192" s="49" t="s">
        <v>45</v>
      </c>
    </row>
    <row r="193" spans="1:20" s="38" customFormat="1" x14ac:dyDescent="0.25">
      <c r="A193" s="72">
        <v>188</v>
      </c>
      <c r="B193" s="37" t="s">
        <v>1120</v>
      </c>
      <c r="C193" s="122" t="s">
        <v>981</v>
      </c>
      <c r="D193" s="37" t="s">
        <v>194</v>
      </c>
      <c r="E193" s="37" t="s">
        <v>208</v>
      </c>
      <c r="F193" s="44" t="s">
        <v>985</v>
      </c>
      <c r="G193" s="45">
        <v>12650</v>
      </c>
      <c r="H193" s="65">
        <v>0</v>
      </c>
      <c r="I193" s="46">
        <v>25</v>
      </c>
      <c r="J193" s="47">
        <v>363.06</v>
      </c>
      <c r="K193" s="48">
        <f t="shared" si="34"/>
        <v>898.14999999999986</v>
      </c>
      <c r="L193" s="48">
        <f t="shared" si="35"/>
        <v>139.15</v>
      </c>
      <c r="M193" s="47">
        <v>384.56</v>
      </c>
      <c r="N193" s="46">
        <f t="shared" si="36"/>
        <v>896.8850000000001</v>
      </c>
      <c r="O193" s="46"/>
      <c r="P193" s="46">
        <f t="shared" si="37"/>
        <v>747.62</v>
      </c>
      <c r="Q193" s="46">
        <f t="shared" si="39"/>
        <v>772.62</v>
      </c>
      <c r="R193" s="46">
        <f t="shared" ref="R193:R202" si="58">+K193+L193+N193</f>
        <v>1934.1849999999999</v>
      </c>
      <c r="S193" s="46">
        <f t="shared" si="40"/>
        <v>11877.38</v>
      </c>
      <c r="T193" s="49" t="s">
        <v>45</v>
      </c>
    </row>
    <row r="194" spans="1:20" s="38" customFormat="1" x14ac:dyDescent="0.25">
      <c r="A194" s="72">
        <v>189</v>
      </c>
      <c r="B194" s="37" t="s">
        <v>1121</v>
      </c>
      <c r="C194" s="122" t="s">
        <v>982</v>
      </c>
      <c r="D194" s="37" t="s">
        <v>194</v>
      </c>
      <c r="E194" s="37" t="s">
        <v>208</v>
      </c>
      <c r="F194" s="44" t="s">
        <v>985</v>
      </c>
      <c r="G194" s="45">
        <v>12650</v>
      </c>
      <c r="H194" s="65">
        <v>0</v>
      </c>
      <c r="I194" s="46">
        <v>25</v>
      </c>
      <c r="J194" s="47">
        <v>363.06</v>
      </c>
      <c r="K194" s="48">
        <f t="shared" si="34"/>
        <v>898.14999999999986</v>
      </c>
      <c r="L194" s="48">
        <f t="shared" si="35"/>
        <v>139.15</v>
      </c>
      <c r="M194" s="47">
        <v>384.56</v>
      </c>
      <c r="N194" s="46">
        <f t="shared" si="36"/>
        <v>896.8850000000001</v>
      </c>
      <c r="O194" s="46"/>
      <c r="P194" s="46">
        <f t="shared" si="37"/>
        <v>747.62</v>
      </c>
      <c r="Q194" s="46">
        <f t="shared" si="39"/>
        <v>772.62</v>
      </c>
      <c r="R194" s="46">
        <f t="shared" si="58"/>
        <v>1934.1849999999999</v>
      </c>
      <c r="S194" s="46">
        <f t="shared" si="40"/>
        <v>11877.38</v>
      </c>
      <c r="T194" s="49" t="s">
        <v>45</v>
      </c>
    </row>
    <row r="195" spans="1:20" s="38" customFormat="1" x14ac:dyDescent="0.25">
      <c r="A195" s="72">
        <v>190</v>
      </c>
      <c r="B195" s="37" t="s">
        <v>1122</v>
      </c>
      <c r="C195" s="122" t="s">
        <v>982</v>
      </c>
      <c r="D195" s="37" t="s">
        <v>194</v>
      </c>
      <c r="E195" s="37" t="s">
        <v>208</v>
      </c>
      <c r="F195" s="44" t="s">
        <v>985</v>
      </c>
      <c r="G195" s="45">
        <v>12650</v>
      </c>
      <c r="H195" s="65">
        <v>0</v>
      </c>
      <c r="I195" s="46">
        <v>25</v>
      </c>
      <c r="J195" s="47">
        <v>363.06</v>
      </c>
      <c r="K195" s="48">
        <f t="shared" si="34"/>
        <v>898.14999999999986</v>
      </c>
      <c r="L195" s="48">
        <f t="shared" si="35"/>
        <v>139.15</v>
      </c>
      <c r="M195" s="47">
        <v>384.56</v>
      </c>
      <c r="N195" s="46">
        <f t="shared" si="36"/>
        <v>896.8850000000001</v>
      </c>
      <c r="O195" s="46"/>
      <c r="P195" s="46">
        <f t="shared" si="37"/>
        <v>747.62</v>
      </c>
      <c r="Q195" s="46">
        <f t="shared" si="39"/>
        <v>772.62</v>
      </c>
      <c r="R195" s="46">
        <f t="shared" si="58"/>
        <v>1934.1849999999999</v>
      </c>
      <c r="S195" s="46">
        <f t="shared" si="40"/>
        <v>11877.38</v>
      </c>
      <c r="T195" s="49" t="s">
        <v>45</v>
      </c>
    </row>
    <row r="196" spans="1:20" s="38" customFormat="1" x14ac:dyDescent="0.25">
      <c r="A196" s="72">
        <v>191</v>
      </c>
      <c r="B196" s="37" t="s">
        <v>1123</v>
      </c>
      <c r="C196" s="122" t="s">
        <v>981</v>
      </c>
      <c r="D196" s="37" t="s">
        <v>194</v>
      </c>
      <c r="E196" s="37" t="s">
        <v>208</v>
      </c>
      <c r="F196" s="44" t="s">
        <v>985</v>
      </c>
      <c r="G196" s="45">
        <v>12650</v>
      </c>
      <c r="H196" s="65">
        <v>0</v>
      </c>
      <c r="I196" s="46">
        <v>25</v>
      </c>
      <c r="J196" s="47">
        <v>363.06</v>
      </c>
      <c r="K196" s="48">
        <f t="shared" si="34"/>
        <v>898.14999999999986</v>
      </c>
      <c r="L196" s="48">
        <f t="shared" si="35"/>
        <v>139.15</v>
      </c>
      <c r="M196" s="47">
        <v>384.56</v>
      </c>
      <c r="N196" s="46">
        <f t="shared" si="36"/>
        <v>896.8850000000001</v>
      </c>
      <c r="O196" s="46"/>
      <c r="P196" s="46">
        <f t="shared" si="37"/>
        <v>747.62</v>
      </c>
      <c r="Q196" s="46">
        <f t="shared" si="39"/>
        <v>772.62</v>
      </c>
      <c r="R196" s="46">
        <f t="shared" si="58"/>
        <v>1934.1849999999999</v>
      </c>
      <c r="S196" s="46">
        <f t="shared" si="40"/>
        <v>11877.38</v>
      </c>
      <c r="T196" s="49" t="s">
        <v>45</v>
      </c>
    </row>
    <row r="197" spans="1:20" s="38" customFormat="1" x14ac:dyDescent="0.25">
      <c r="A197" s="72">
        <v>192</v>
      </c>
      <c r="B197" s="37" t="s">
        <v>1134</v>
      </c>
      <c r="C197" s="122" t="s">
        <v>981</v>
      </c>
      <c r="D197" s="37" t="s">
        <v>194</v>
      </c>
      <c r="E197" s="37" t="s">
        <v>208</v>
      </c>
      <c r="F197" s="44" t="s">
        <v>985</v>
      </c>
      <c r="G197" s="45">
        <v>12650</v>
      </c>
      <c r="H197" s="65">
        <v>0</v>
      </c>
      <c r="I197" s="46">
        <v>25</v>
      </c>
      <c r="J197" s="47">
        <v>363.06</v>
      </c>
      <c r="K197" s="48">
        <f t="shared" ref="K197:K258" si="59">+G197*7.1%</f>
        <v>898.14999999999986</v>
      </c>
      <c r="L197" s="48">
        <f t="shared" ref="L197:L258" si="60">+G197*1.1%</f>
        <v>139.15</v>
      </c>
      <c r="M197" s="47">
        <v>384.56</v>
      </c>
      <c r="N197" s="46">
        <f t="shared" ref="N197:N258" si="61">+G197*7.09%</f>
        <v>896.8850000000001</v>
      </c>
      <c r="O197" s="46"/>
      <c r="P197" s="46">
        <f t="shared" si="37"/>
        <v>747.62</v>
      </c>
      <c r="Q197" s="46">
        <f t="shared" si="39"/>
        <v>772.62</v>
      </c>
      <c r="R197" s="46">
        <f t="shared" si="58"/>
        <v>1934.1849999999999</v>
      </c>
      <c r="S197" s="46">
        <f t="shared" si="40"/>
        <v>11877.38</v>
      </c>
      <c r="T197" s="49" t="s">
        <v>45</v>
      </c>
    </row>
    <row r="198" spans="1:20" s="38" customFormat="1" x14ac:dyDescent="0.25">
      <c r="A198" s="72">
        <v>193</v>
      </c>
      <c r="B198" s="37" t="s">
        <v>1135</v>
      </c>
      <c r="C198" s="122" t="s">
        <v>981</v>
      </c>
      <c r="D198" s="37" t="s">
        <v>194</v>
      </c>
      <c r="E198" s="37" t="s">
        <v>208</v>
      </c>
      <c r="F198" s="44" t="s">
        <v>985</v>
      </c>
      <c r="G198" s="45">
        <v>12650</v>
      </c>
      <c r="H198" s="65">
        <v>0</v>
      </c>
      <c r="I198" s="46">
        <v>25</v>
      </c>
      <c r="J198" s="47">
        <v>363.06</v>
      </c>
      <c r="K198" s="48">
        <f t="shared" si="59"/>
        <v>898.14999999999986</v>
      </c>
      <c r="L198" s="48">
        <f t="shared" si="60"/>
        <v>139.15</v>
      </c>
      <c r="M198" s="47">
        <v>384.56</v>
      </c>
      <c r="N198" s="46">
        <f t="shared" si="61"/>
        <v>896.8850000000001</v>
      </c>
      <c r="O198" s="46"/>
      <c r="P198" s="46">
        <f t="shared" si="37"/>
        <v>747.62</v>
      </c>
      <c r="Q198" s="46">
        <f t="shared" si="39"/>
        <v>772.62</v>
      </c>
      <c r="R198" s="46">
        <f t="shared" si="58"/>
        <v>1934.1849999999999</v>
      </c>
      <c r="S198" s="46">
        <f t="shared" si="40"/>
        <v>11877.38</v>
      </c>
      <c r="T198" s="49" t="s">
        <v>45</v>
      </c>
    </row>
    <row r="199" spans="1:20" s="38" customFormat="1" x14ac:dyDescent="0.25">
      <c r="A199" s="72">
        <v>194</v>
      </c>
      <c r="B199" s="37" t="s">
        <v>1136</v>
      </c>
      <c r="C199" s="122" t="s">
        <v>981</v>
      </c>
      <c r="D199" s="37" t="s">
        <v>194</v>
      </c>
      <c r="E199" s="37" t="s">
        <v>208</v>
      </c>
      <c r="F199" s="44" t="s">
        <v>985</v>
      </c>
      <c r="G199" s="45">
        <v>12650</v>
      </c>
      <c r="H199" s="65">
        <v>0</v>
      </c>
      <c r="I199" s="46">
        <v>25</v>
      </c>
      <c r="J199" s="47">
        <v>363.06</v>
      </c>
      <c r="K199" s="48">
        <f t="shared" si="59"/>
        <v>898.14999999999986</v>
      </c>
      <c r="L199" s="48">
        <f t="shared" si="60"/>
        <v>139.15</v>
      </c>
      <c r="M199" s="47">
        <v>384.56</v>
      </c>
      <c r="N199" s="46">
        <f t="shared" si="61"/>
        <v>896.8850000000001</v>
      </c>
      <c r="O199" s="46"/>
      <c r="P199" s="46">
        <f t="shared" si="37"/>
        <v>747.62</v>
      </c>
      <c r="Q199" s="46">
        <f t="shared" si="39"/>
        <v>772.62</v>
      </c>
      <c r="R199" s="46">
        <f t="shared" si="58"/>
        <v>1934.1849999999999</v>
      </c>
      <c r="S199" s="46">
        <f t="shared" si="40"/>
        <v>11877.38</v>
      </c>
      <c r="T199" s="49" t="s">
        <v>45</v>
      </c>
    </row>
    <row r="200" spans="1:20" s="38" customFormat="1" x14ac:dyDescent="0.25">
      <c r="A200" s="72">
        <v>195</v>
      </c>
      <c r="B200" s="37" t="s">
        <v>1138</v>
      </c>
      <c r="C200" s="122" t="s">
        <v>981</v>
      </c>
      <c r="D200" s="37" t="s">
        <v>194</v>
      </c>
      <c r="E200" s="37" t="s">
        <v>208</v>
      </c>
      <c r="F200" s="44" t="s">
        <v>985</v>
      </c>
      <c r="G200" s="45">
        <v>12650</v>
      </c>
      <c r="H200" s="65">
        <v>0</v>
      </c>
      <c r="I200" s="46">
        <v>25</v>
      </c>
      <c r="J200" s="47">
        <v>363.06</v>
      </c>
      <c r="K200" s="48">
        <f t="shared" si="59"/>
        <v>898.14999999999986</v>
      </c>
      <c r="L200" s="48">
        <f t="shared" si="60"/>
        <v>139.15</v>
      </c>
      <c r="M200" s="47">
        <v>384.56</v>
      </c>
      <c r="N200" s="46">
        <f t="shared" si="61"/>
        <v>896.8850000000001</v>
      </c>
      <c r="O200" s="46"/>
      <c r="P200" s="46">
        <f t="shared" si="37"/>
        <v>747.62</v>
      </c>
      <c r="Q200" s="46">
        <f t="shared" si="39"/>
        <v>772.62</v>
      </c>
      <c r="R200" s="46">
        <f t="shared" si="58"/>
        <v>1934.1849999999999</v>
      </c>
      <c r="S200" s="46">
        <f t="shared" si="40"/>
        <v>11877.38</v>
      </c>
      <c r="T200" s="49" t="s">
        <v>45</v>
      </c>
    </row>
    <row r="201" spans="1:20" s="38" customFormat="1" x14ac:dyDescent="0.25">
      <c r="A201" s="72">
        <v>196</v>
      </c>
      <c r="B201" s="37" t="s">
        <v>1139</v>
      </c>
      <c r="C201" s="122" t="s">
        <v>981</v>
      </c>
      <c r="D201" s="37" t="s">
        <v>194</v>
      </c>
      <c r="E201" s="37" t="s">
        <v>208</v>
      </c>
      <c r="F201" s="44" t="s">
        <v>985</v>
      </c>
      <c r="G201" s="45">
        <v>12650</v>
      </c>
      <c r="H201" s="65">
        <v>0</v>
      </c>
      <c r="I201" s="46">
        <v>25</v>
      </c>
      <c r="J201" s="47">
        <v>363.06</v>
      </c>
      <c r="K201" s="48">
        <f t="shared" si="59"/>
        <v>898.14999999999986</v>
      </c>
      <c r="L201" s="48">
        <f t="shared" si="60"/>
        <v>139.15</v>
      </c>
      <c r="M201" s="47">
        <v>384.56</v>
      </c>
      <c r="N201" s="46">
        <f t="shared" si="61"/>
        <v>896.8850000000001</v>
      </c>
      <c r="O201" s="46"/>
      <c r="P201" s="46">
        <f t="shared" si="37"/>
        <v>747.62</v>
      </c>
      <c r="Q201" s="46">
        <f t="shared" si="39"/>
        <v>772.62</v>
      </c>
      <c r="R201" s="46">
        <f t="shared" si="58"/>
        <v>1934.1849999999999</v>
      </c>
      <c r="S201" s="46">
        <f t="shared" si="40"/>
        <v>11877.38</v>
      </c>
      <c r="T201" s="49" t="s">
        <v>45</v>
      </c>
    </row>
    <row r="202" spans="1:20" s="38" customFormat="1" x14ac:dyDescent="0.25">
      <c r="A202" s="72">
        <v>197</v>
      </c>
      <c r="B202" s="37" t="s">
        <v>1141</v>
      </c>
      <c r="C202" s="122" t="s">
        <v>981</v>
      </c>
      <c r="D202" s="37" t="s">
        <v>194</v>
      </c>
      <c r="E202" s="37" t="s">
        <v>208</v>
      </c>
      <c r="F202" s="44" t="s">
        <v>985</v>
      </c>
      <c r="G202" s="45">
        <v>12650</v>
      </c>
      <c r="H202" s="65">
        <v>0</v>
      </c>
      <c r="I202" s="46">
        <v>25</v>
      </c>
      <c r="J202" s="47">
        <v>363.06</v>
      </c>
      <c r="K202" s="48">
        <f t="shared" si="59"/>
        <v>898.14999999999986</v>
      </c>
      <c r="L202" s="48">
        <f t="shared" si="60"/>
        <v>139.15</v>
      </c>
      <c r="M202" s="47">
        <v>384.56</v>
      </c>
      <c r="N202" s="46">
        <f t="shared" si="61"/>
        <v>896.8850000000001</v>
      </c>
      <c r="O202" s="46"/>
      <c r="P202" s="46">
        <f t="shared" si="37"/>
        <v>747.62</v>
      </c>
      <c r="Q202" s="46">
        <f t="shared" si="39"/>
        <v>772.62</v>
      </c>
      <c r="R202" s="46">
        <f t="shared" si="58"/>
        <v>1934.1849999999999</v>
      </c>
      <c r="S202" s="46">
        <f t="shared" si="40"/>
        <v>11877.38</v>
      </c>
      <c r="T202" s="49" t="s">
        <v>45</v>
      </c>
    </row>
    <row r="203" spans="1:20" s="38" customFormat="1" x14ac:dyDescent="0.25">
      <c r="A203" s="72">
        <v>198</v>
      </c>
      <c r="B203" s="37" t="s">
        <v>996</v>
      </c>
      <c r="C203" s="122" t="s">
        <v>982</v>
      </c>
      <c r="D203" s="37" t="s">
        <v>194</v>
      </c>
      <c r="E203" s="37" t="s">
        <v>212</v>
      </c>
      <c r="F203" s="44" t="s">
        <v>989</v>
      </c>
      <c r="G203" s="45">
        <v>25000</v>
      </c>
      <c r="H203" s="65">
        <v>0</v>
      </c>
      <c r="I203" s="46">
        <v>25</v>
      </c>
      <c r="J203" s="47">
        <v>717.5</v>
      </c>
      <c r="K203" s="48">
        <f t="shared" si="59"/>
        <v>1774.9999999999998</v>
      </c>
      <c r="L203" s="48">
        <f t="shared" si="60"/>
        <v>275</v>
      </c>
      <c r="M203" s="47">
        <v>760</v>
      </c>
      <c r="N203" s="46">
        <f t="shared" si="61"/>
        <v>1772.5000000000002</v>
      </c>
      <c r="O203" s="46"/>
      <c r="P203" s="46">
        <f t="shared" si="37"/>
        <v>1477.5</v>
      </c>
      <c r="Q203" s="46">
        <f t="shared" si="39"/>
        <v>1502.5</v>
      </c>
      <c r="R203" s="46">
        <f t="shared" si="55"/>
        <v>3822.5</v>
      </c>
      <c r="S203" s="46">
        <f t="shared" si="40"/>
        <v>23497.5</v>
      </c>
      <c r="T203" s="49" t="s">
        <v>45</v>
      </c>
    </row>
    <row r="204" spans="1:20" s="38" customFormat="1" x14ac:dyDescent="0.25">
      <c r="A204" s="72">
        <v>199</v>
      </c>
      <c r="B204" s="37" t="s">
        <v>196</v>
      </c>
      <c r="C204" s="122" t="s">
        <v>982</v>
      </c>
      <c r="D204" s="37" t="s">
        <v>194</v>
      </c>
      <c r="E204" s="37" t="s">
        <v>207</v>
      </c>
      <c r="F204" s="44" t="s">
        <v>990</v>
      </c>
      <c r="G204" s="45">
        <v>26250</v>
      </c>
      <c r="H204" s="65">
        <v>0</v>
      </c>
      <c r="I204" s="46">
        <v>25</v>
      </c>
      <c r="J204" s="47">
        <v>753.38</v>
      </c>
      <c r="K204" s="48">
        <f t="shared" si="59"/>
        <v>1863.7499999999998</v>
      </c>
      <c r="L204" s="48">
        <f t="shared" si="60"/>
        <v>288.75000000000006</v>
      </c>
      <c r="M204" s="47">
        <v>798</v>
      </c>
      <c r="N204" s="46">
        <f t="shared" si="61"/>
        <v>1861.1250000000002</v>
      </c>
      <c r="O204" s="46"/>
      <c r="P204" s="46">
        <f t="shared" si="37"/>
        <v>1551.38</v>
      </c>
      <c r="Q204" s="46">
        <f t="shared" si="39"/>
        <v>1576.38</v>
      </c>
      <c r="R204" s="46">
        <f t="shared" si="55"/>
        <v>4013.625</v>
      </c>
      <c r="S204" s="46">
        <f t="shared" si="40"/>
        <v>24673.62</v>
      </c>
      <c r="T204" s="49" t="s">
        <v>45</v>
      </c>
    </row>
    <row r="205" spans="1:20" s="38" customFormat="1" x14ac:dyDescent="0.25">
      <c r="A205" s="72">
        <v>200</v>
      </c>
      <c r="B205" s="37" t="s">
        <v>198</v>
      </c>
      <c r="C205" s="122" t="s">
        <v>982</v>
      </c>
      <c r="D205" s="37" t="s">
        <v>194</v>
      </c>
      <c r="E205" s="37" t="s">
        <v>206</v>
      </c>
      <c r="F205" s="44" t="s">
        <v>990</v>
      </c>
      <c r="G205" s="45">
        <v>26250</v>
      </c>
      <c r="H205" s="65">
        <v>0</v>
      </c>
      <c r="I205" s="46">
        <v>25</v>
      </c>
      <c r="J205" s="47">
        <v>753.38</v>
      </c>
      <c r="K205" s="48">
        <f t="shared" si="59"/>
        <v>1863.7499999999998</v>
      </c>
      <c r="L205" s="48">
        <f t="shared" si="60"/>
        <v>288.75000000000006</v>
      </c>
      <c r="M205" s="47">
        <v>798</v>
      </c>
      <c r="N205" s="46">
        <f t="shared" si="61"/>
        <v>1861.1250000000002</v>
      </c>
      <c r="O205" s="46"/>
      <c r="P205" s="46">
        <f t="shared" si="37"/>
        <v>1551.38</v>
      </c>
      <c r="Q205" s="46">
        <f t="shared" si="39"/>
        <v>1576.38</v>
      </c>
      <c r="R205" s="46">
        <f t="shared" si="55"/>
        <v>4013.625</v>
      </c>
      <c r="S205" s="46">
        <f t="shared" si="40"/>
        <v>24673.62</v>
      </c>
      <c r="T205" s="49" t="s">
        <v>45</v>
      </c>
    </row>
    <row r="206" spans="1:20" s="38" customFormat="1" x14ac:dyDescent="0.25">
      <c r="A206" s="72">
        <v>201</v>
      </c>
      <c r="B206" s="37" t="s">
        <v>201</v>
      </c>
      <c r="C206" s="122" t="s">
        <v>982</v>
      </c>
      <c r="D206" s="37" t="s">
        <v>194</v>
      </c>
      <c r="E206" s="37" t="s">
        <v>211</v>
      </c>
      <c r="F206" s="44" t="s">
        <v>990</v>
      </c>
      <c r="G206" s="45">
        <v>24000</v>
      </c>
      <c r="H206" s="65">
        <v>0</v>
      </c>
      <c r="I206" s="46">
        <v>25</v>
      </c>
      <c r="J206" s="47">
        <v>688.8</v>
      </c>
      <c r="K206" s="48">
        <f t="shared" si="59"/>
        <v>1703.9999999999998</v>
      </c>
      <c r="L206" s="48">
        <f t="shared" si="60"/>
        <v>264</v>
      </c>
      <c r="M206" s="47">
        <v>729.6</v>
      </c>
      <c r="N206" s="46">
        <f t="shared" si="61"/>
        <v>1701.6000000000001</v>
      </c>
      <c r="O206" s="46"/>
      <c r="P206" s="46">
        <f t="shared" si="37"/>
        <v>1418.4</v>
      </c>
      <c r="Q206" s="46">
        <f t="shared" si="39"/>
        <v>1443.4</v>
      </c>
      <c r="R206" s="46">
        <f t="shared" si="55"/>
        <v>3669.6</v>
      </c>
      <c r="S206" s="46">
        <f t="shared" si="40"/>
        <v>22556.6</v>
      </c>
      <c r="T206" s="49" t="s">
        <v>45</v>
      </c>
    </row>
    <row r="207" spans="1:20" s="38" customFormat="1" x14ac:dyDescent="0.25">
      <c r="A207" s="72">
        <v>202</v>
      </c>
      <c r="B207" s="37" t="s">
        <v>202</v>
      </c>
      <c r="C207" s="122" t="s">
        <v>982</v>
      </c>
      <c r="D207" s="37" t="s">
        <v>194</v>
      </c>
      <c r="E207" s="37" t="s">
        <v>211</v>
      </c>
      <c r="F207" s="44" t="s">
        <v>985</v>
      </c>
      <c r="G207" s="45">
        <v>24000</v>
      </c>
      <c r="H207" s="65">
        <v>0</v>
      </c>
      <c r="I207" s="46">
        <v>25</v>
      </c>
      <c r="J207" s="47">
        <v>688.8</v>
      </c>
      <c r="K207" s="48">
        <f t="shared" si="59"/>
        <v>1703.9999999999998</v>
      </c>
      <c r="L207" s="48">
        <f t="shared" si="60"/>
        <v>264</v>
      </c>
      <c r="M207" s="47">
        <v>729.6</v>
      </c>
      <c r="N207" s="46">
        <f t="shared" si="61"/>
        <v>1701.6000000000001</v>
      </c>
      <c r="O207" s="46"/>
      <c r="P207" s="46">
        <f t="shared" ref="P207:P269" si="62">+J207+M207</f>
        <v>1418.4</v>
      </c>
      <c r="Q207" s="46">
        <f t="shared" si="39"/>
        <v>1443.4</v>
      </c>
      <c r="R207" s="46">
        <f t="shared" si="55"/>
        <v>3669.6</v>
      </c>
      <c r="S207" s="46">
        <f t="shared" si="40"/>
        <v>22556.6</v>
      </c>
      <c r="T207" s="49" t="s">
        <v>45</v>
      </c>
    </row>
    <row r="208" spans="1:20" s="38" customFormat="1" x14ac:dyDescent="0.25">
      <c r="A208" s="72">
        <v>203</v>
      </c>
      <c r="B208" s="37" t="s">
        <v>204</v>
      </c>
      <c r="C208" s="122" t="s">
        <v>982</v>
      </c>
      <c r="D208" s="37" t="s">
        <v>194</v>
      </c>
      <c r="E208" s="37" t="s">
        <v>211</v>
      </c>
      <c r="F208" s="44" t="s">
        <v>985</v>
      </c>
      <c r="G208" s="45">
        <v>24000</v>
      </c>
      <c r="H208" s="65">
        <v>0</v>
      </c>
      <c r="I208" s="46">
        <v>25</v>
      </c>
      <c r="J208" s="47">
        <v>688.8</v>
      </c>
      <c r="K208" s="48">
        <f t="shared" si="59"/>
        <v>1703.9999999999998</v>
      </c>
      <c r="L208" s="48">
        <f t="shared" si="60"/>
        <v>264</v>
      </c>
      <c r="M208" s="47">
        <v>729.6</v>
      </c>
      <c r="N208" s="46">
        <f t="shared" si="61"/>
        <v>1701.6000000000001</v>
      </c>
      <c r="O208" s="46"/>
      <c r="P208" s="46">
        <f t="shared" si="62"/>
        <v>1418.4</v>
      </c>
      <c r="Q208" s="46">
        <f t="shared" si="39"/>
        <v>1443.4</v>
      </c>
      <c r="R208" s="46">
        <f t="shared" si="55"/>
        <v>3669.6</v>
      </c>
      <c r="S208" s="46">
        <f t="shared" si="40"/>
        <v>22556.6</v>
      </c>
      <c r="T208" s="49" t="s">
        <v>45</v>
      </c>
    </row>
    <row r="209" spans="1:21" s="38" customFormat="1" x14ac:dyDescent="0.25">
      <c r="A209" s="72">
        <v>204</v>
      </c>
      <c r="B209" s="37" t="s">
        <v>200</v>
      </c>
      <c r="C209" s="122" t="s">
        <v>982</v>
      </c>
      <c r="D209" s="37" t="s">
        <v>194</v>
      </c>
      <c r="E209" s="37" t="s">
        <v>209</v>
      </c>
      <c r="F209" s="44" t="s">
        <v>990</v>
      </c>
      <c r="G209" s="45">
        <v>14000</v>
      </c>
      <c r="H209" s="65">
        <v>0</v>
      </c>
      <c r="I209" s="46">
        <v>25</v>
      </c>
      <c r="J209" s="47">
        <v>401.8</v>
      </c>
      <c r="K209" s="48">
        <f t="shared" si="59"/>
        <v>993.99999999999989</v>
      </c>
      <c r="L209" s="48">
        <f t="shared" si="60"/>
        <v>154.00000000000003</v>
      </c>
      <c r="M209" s="47">
        <v>425.6</v>
      </c>
      <c r="N209" s="46">
        <f t="shared" si="61"/>
        <v>992.6</v>
      </c>
      <c r="O209" s="46"/>
      <c r="P209" s="46">
        <f t="shared" si="62"/>
        <v>827.40000000000009</v>
      </c>
      <c r="Q209" s="46">
        <f t="shared" si="39"/>
        <v>852.40000000000009</v>
      </c>
      <c r="R209" s="46">
        <f t="shared" si="55"/>
        <v>2140.6</v>
      </c>
      <c r="S209" s="46">
        <f t="shared" si="40"/>
        <v>13147.6</v>
      </c>
      <c r="T209" s="49" t="s">
        <v>45</v>
      </c>
    </row>
    <row r="210" spans="1:21" s="38" customFormat="1" x14ac:dyDescent="0.25">
      <c r="A210" s="72">
        <v>205</v>
      </c>
      <c r="B210" s="37" t="s">
        <v>197</v>
      </c>
      <c r="C210" s="122" t="s">
        <v>982</v>
      </c>
      <c r="D210" s="37" t="s">
        <v>194</v>
      </c>
      <c r="E210" s="37" t="s">
        <v>42</v>
      </c>
      <c r="F210" s="44" t="s">
        <v>985</v>
      </c>
      <c r="G210" s="45">
        <v>20900</v>
      </c>
      <c r="H210" s="65">
        <v>0</v>
      </c>
      <c r="I210" s="46">
        <v>25</v>
      </c>
      <c r="J210" s="47">
        <v>599.83000000000004</v>
      </c>
      <c r="K210" s="48">
        <f t="shared" si="59"/>
        <v>1483.8999999999999</v>
      </c>
      <c r="L210" s="48">
        <f t="shared" si="60"/>
        <v>229.90000000000003</v>
      </c>
      <c r="M210" s="47">
        <v>635.36</v>
      </c>
      <c r="N210" s="46">
        <f t="shared" si="61"/>
        <v>1481.8100000000002</v>
      </c>
      <c r="O210" s="46"/>
      <c r="P210" s="46">
        <f t="shared" si="62"/>
        <v>1235.19</v>
      </c>
      <c r="Q210" s="46">
        <f t="shared" si="39"/>
        <v>1260.19</v>
      </c>
      <c r="R210" s="46">
        <f t="shared" si="55"/>
        <v>3195.61</v>
      </c>
      <c r="S210" s="46">
        <f t="shared" si="40"/>
        <v>19639.810000000001</v>
      </c>
      <c r="T210" s="49" t="s">
        <v>45</v>
      </c>
    </row>
    <row r="211" spans="1:21" s="38" customFormat="1" x14ac:dyDescent="0.25">
      <c r="A211" s="72">
        <v>206</v>
      </c>
      <c r="B211" s="37" t="s">
        <v>1024</v>
      </c>
      <c r="C211" s="122" t="s">
        <v>982</v>
      </c>
      <c r="D211" s="37" t="s">
        <v>194</v>
      </c>
      <c r="E211" s="37" t="s">
        <v>208</v>
      </c>
      <c r="F211" s="44" t="s">
        <v>985</v>
      </c>
      <c r="G211" s="45">
        <v>12650</v>
      </c>
      <c r="H211" s="65"/>
      <c r="I211" s="46">
        <v>25</v>
      </c>
      <c r="J211" s="47">
        <v>363.06</v>
      </c>
      <c r="K211" s="48">
        <f t="shared" si="59"/>
        <v>898.14999999999986</v>
      </c>
      <c r="L211" s="48">
        <f t="shared" si="60"/>
        <v>139.15</v>
      </c>
      <c r="M211" s="47">
        <v>384.56</v>
      </c>
      <c r="N211" s="46">
        <f t="shared" si="61"/>
        <v>896.8850000000001</v>
      </c>
      <c r="O211" s="46"/>
      <c r="P211" s="46">
        <f t="shared" si="62"/>
        <v>747.62</v>
      </c>
      <c r="Q211" s="46">
        <f t="shared" si="39"/>
        <v>772.62</v>
      </c>
      <c r="R211" s="46">
        <f t="shared" si="55"/>
        <v>1934.1849999999999</v>
      </c>
      <c r="S211" s="46">
        <f t="shared" si="40"/>
        <v>11877.38</v>
      </c>
      <c r="T211" s="49" t="s">
        <v>45</v>
      </c>
    </row>
    <row r="212" spans="1:21" s="38" customFormat="1" x14ac:dyDescent="0.25">
      <c r="A212" s="72">
        <v>207</v>
      </c>
      <c r="B212" s="37" t="s">
        <v>1086</v>
      </c>
      <c r="C212" s="122" t="s">
        <v>981</v>
      </c>
      <c r="D212" s="37" t="s">
        <v>194</v>
      </c>
      <c r="E212" s="37" t="s">
        <v>1087</v>
      </c>
      <c r="F212" s="44" t="s">
        <v>985</v>
      </c>
      <c r="G212" s="45">
        <v>12650</v>
      </c>
      <c r="H212" s="65"/>
      <c r="I212" s="46">
        <v>25</v>
      </c>
      <c r="J212" s="47">
        <v>363.06</v>
      </c>
      <c r="K212" s="48">
        <f t="shared" si="59"/>
        <v>898.14999999999986</v>
      </c>
      <c r="L212" s="48">
        <f t="shared" si="60"/>
        <v>139.15</v>
      </c>
      <c r="M212" s="47">
        <v>384.56</v>
      </c>
      <c r="N212" s="46">
        <f t="shared" si="61"/>
        <v>896.8850000000001</v>
      </c>
      <c r="O212" s="46"/>
      <c r="P212" s="46">
        <f t="shared" si="62"/>
        <v>747.62</v>
      </c>
      <c r="Q212" s="46">
        <f t="shared" si="39"/>
        <v>772.62</v>
      </c>
      <c r="R212" s="46">
        <f t="shared" si="55"/>
        <v>1934.1849999999999</v>
      </c>
      <c r="S212" s="46">
        <f t="shared" si="40"/>
        <v>11877.38</v>
      </c>
      <c r="T212" s="49" t="s">
        <v>45</v>
      </c>
    </row>
    <row r="213" spans="1:21" s="38" customFormat="1" x14ac:dyDescent="0.25">
      <c r="A213" s="72">
        <v>208</v>
      </c>
      <c r="B213" s="37" t="s">
        <v>1023</v>
      </c>
      <c r="C213" s="122" t="s">
        <v>981</v>
      </c>
      <c r="D213" s="37" t="s">
        <v>194</v>
      </c>
      <c r="E213" s="37" t="s">
        <v>208</v>
      </c>
      <c r="F213" s="44" t="s">
        <v>985</v>
      </c>
      <c r="G213" s="45">
        <v>12650</v>
      </c>
      <c r="H213" s="65"/>
      <c r="I213" s="46">
        <v>25</v>
      </c>
      <c r="J213" s="47">
        <v>363.06</v>
      </c>
      <c r="K213" s="48">
        <f t="shared" si="59"/>
        <v>898.14999999999986</v>
      </c>
      <c r="L213" s="48">
        <f t="shared" si="60"/>
        <v>139.15</v>
      </c>
      <c r="M213" s="47">
        <v>384.56</v>
      </c>
      <c r="N213" s="46">
        <f t="shared" si="61"/>
        <v>896.8850000000001</v>
      </c>
      <c r="O213" s="46"/>
      <c r="P213" s="46">
        <f t="shared" si="62"/>
        <v>747.62</v>
      </c>
      <c r="Q213" s="46">
        <f t="shared" si="39"/>
        <v>772.62</v>
      </c>
      <c r="R213" s="46">
        <f t="shared" si="55"/>
        <v>1934.1849999999999</v>
      </c>
      <c r="S213" s="46">
        <f t="shared" si="40"/>
        <v>11877.38</v>
      </c>
      <c r="T213" s="49" t="s">
        <v>45</v>
      </c>
    </row>
    <row r="214" spans="1:21" s="38" customFormat="1" x14ac:dyDescent="0.25">
      <c r="A214" s="72">
        <v>209</v>
      </c>
      <c r="B214" s="37" t="s">
        <v>1088</v>
      </c>
      <c r="C214" s="122" t="s">
        <v>982</v>
      </c>
      <c r="D214" s="37" t="s">
        <v>194</v>
      </c>
      <c r="E214" s="37" t="s">
        <v>205</v>
      </c>
      <c r="F214" s="44" t="s">
        <v>985</v>
      </c>
      <c r="G214" s="45">
        <v>20000</v>
      </c>
      <c r="H214" s="65"/>
      <c r="I214" s="46">
        <v>25</v>
      </c>
      <c r="J214" s="47">
        <v>574</v>
      </c>
      <c r="K214" s="48">
        <f t="shared" si="59"/>
        <v>1419.9999999999998</v>
      </c>
      <c r="L214" s="48">
        <f t="shared" si="60"/>
        <v>220.00000000000003</v>
      </c>
      <c r="M214" s="47">
        <v>608</v>
      </c>
      <c r="N214" s="46">
        <f t="shared" si="61"/>
        <v>1418</v>
      </c>
      <c r="O214" s="46"/>
      <c r="P214" s="46">
        <f t="shared" si="62"/>
        <v>1182</v>
      </c>
      <c r="Q214" s="46">
        <f t="shared" si="39"/>
        <v>1207</v>
      </c>
      <c r="R214" s="46">
        <f t="shared" si="55"/>
        <v>3058</v>
      </c>
      <c r="S214" s="46">
        <f t="shared" si="40"/>
        <v>18793</v>
      </c>
      <c r="T214" s="49" t="s">
        <v>45</v>
      </c>
    </row>
    <row r="215" spans="1:21" s="38" customFormat="1" x14ac:dyDescent="0.25">
      <c r="A215" s="72">
        <v>210</v>
      </c>
      <c r="B215" s="37" t="s">
        <v>214</v>
      </c>
      <c r="C215" s="122" t="s">
        <v>981</v>
      </c>
      <c r="D215" s="37" t="s">
        <v>218</v>
      </c>
      <c r="E215" s="37" t="s">
        <v>219</v>
      </c>
      <c r="F215" s="44" t="s">
        <v>990</v>
      </c>
      <c r="G215" s="45">
        <v>65000</v>
      </c>
      <c r="H215" s="45">
        <v>3822.6</v>
      </c>
      <c r="I215" s="46">
        <v>25</v>
      </c>
      <c r="J215" s="47">
        <v>1865.5</v>
      </c>
      <c r="K215" s="48">
        <f t="shared" si="59"/>
        <v>4615</v>
      </c>
      <c r="L215" s="48">
        <f t="shared" si="60"/>
        <v>715.00000000000011</v>
      </c>
      <c r="M215" s="47">
        <v>1976</v>
      </c>
      <c r="N215" s="46">
        <f t="shared" si="61"/>
        <v>4608.5</v>
      </c>
      <c r="O215" s="46"/>
      <c r="P215" s="46">
        <f t="shared" si="62"/>
        <v>3841.5</v>
      </c>
      <c r="Q215" s="46">
        <f t="shared" si="39"/>
        <v>7689.1</v>
      </c>
      <c r="R215" s="46">
        <f t="shared" si="55"/>
        <v>9938.5</v>
      </c>
      <c r="S215" s="46">
        <f t="shared" si="40"/>
        <v>57310.9</v>
      </c>
      <c r="T215" s="49" t="s">
        <v>45</v>
      </c>
    </row>
    <row r="216" spans="1:21" s="38" customFormat="1" x14ac:dyDescent="0.25">
      <c r="A216" s="72">
        <v>211</v>
      </c>
      <c r="B216" s="37" t="s">
        <v>215</v>
      </c>
      <c r="C216" s="122" t="s">
        <v>982</v>
      </c>
      <c r="D216" s="37" t="s">
        <v>218</v>
      </c>
      <c r="E216" s="37" t="s">
        <v>220</v>
      </c>
      <c r="F216" s="44" t="s">
        <v>989</v>
      </c>
      <c r="G216" s="45">
        <v>35000</v>
      </c>
      <c r="H216" s="65">
        <v>0</v>
      </c>
      <c r="I216" s="46">
        <v>25</v>
      </c>
      <c r="J216" s="47">
        <v>1004.5</v>
      </c>
      <c r="K216" s="48">
        <f t="shared" si="59"/>
        <v>2485</v>
      </c>
      <c r="L216" s="48">
        <f t="shared" si="60"/>
        <v>385.00000000000006</v>
      </c>
      <c r="M216" s="47">
        <v>1064</v>
      </c>
      <c r="N216" s="46">
        <f t="shared" si="61"/>
        <v>2481.5</v>
      </c>
      <c r="O216" s="46"/>
      <c r="P216" s="46">
        <f t="shared" si="62"/>
        <v>2068.5</v>
      </c>
      <c r="Q216" s="46">
        <f t="shared" si="39"/>
        <v>2093.5</v>
      </c>
      <c r="R216" s="46">
        <f t="shared" si="55"/>
        <v>5351.5</v>
      </c>
      <c r="S216" s="46">
        <f t="shared" si="40"/>
        <v>32906.5</v>
      </c>
      <c r="T216" s="49" t="s">
        <v>45</v>
      </c>
    </row>
    <row r="217" spans="1:21" s="38" customFormat="1" x14ac:dyDescent="0.25">
      <c r="A217" s="72">
        <v>212</v>
      </c>
      <c r="B217" s="37" t="s">
        <v>216</v>
      </c>
      <c r="C217" s="122" t="s">
        <v>981</v>
      </c>
      <c r="D217" s="37" t="s">
        <v>218</v>
      </c>
      <c r="E217" s="37" t="s">
        <v>163</v>
      </c>
      <c r="F217" s="44" t="s">
        <v>989</v>
      </c>
      <c r="G217" s="45">
        <v>35000</v>
      </c>
      <c r="H217" s="65">
        <v>0</v>
      </c>
      <c r="I217" s="46">
        <v>25</v>
      </c>
      <c r="J217" s="47">
        <v>1004.5</v>
      </c>
      <c r="K217" s="48">
        <f t="shared" si="59"/>
        <v>2485</v>
      </c>
      <c r="L217" s="48">
        <f t="shared" si="60"/>
        <v>385.00000000000006</v>
      </c>
      <c r="M217" s="47">
        <v>1064</v>
      </c>
      <c r="N217" s="46">
        <f t="shared" si="61"/>
        <v>2481.5</v>
      </c>
      <c r="O217" s="46"/>
      <c r="P217" s="46">
        <f t="shared" si="62"/>
        <v>2068.5</v>
      </c>
      <c r="Q217" s="46">
        <f t="shared" si="39"/>
        <v>2093.5</v>
      </c>
      <c r="R217" s="46">
        <f t="shared" si="55"/>
        <v>5351.5</v>
      </c>
      <c r="S217" s="46">
        <f t="shared" si="40"/>
        <v>32906.5</v>
      </c>
      <c r="T217" s="49" t="s">
        <v>45</v>
      </c>
    </row>
    <row r="218" spans="1:21" s="38" customFormat="1" x14ac:dyDescent="0.25">
      <c r="A218" s="72">
        <v>213</v>
      </c>
      <c r="B218" s="37" t="s">
        <v>968</v>
      </c>
      <c r="C218" s="122" t="s">
        <v>982</v>
      </c>
      <c r="D218" s="37" t="s">
        <v>160</v>
      </c>
      <c r="E218" s="37" t="s">
        <v>969</v>
      </c>
      <c r="F218" s="44" t="s">
        <v>989</v>
      </c>
      <c r="G218" s="45">
        <v>42000</v>
      </c>
      <c r="H218" s="65">
        <v>724.92</v>
      </c>
      <c r="I218" s="46">
        <v>25</v>
      </c>
      <c r="J218" s="47">
        <v>1205.4000000000001</v>
      </c>
      <c r="K218" s="48">
        <f t="shared" si="59"/>
        <v>2981.9999999999995</v>
      </c>
      <c r="L218" s="48">
        <f t="shared" si="60"/>
        <v>462.00000000000006</v>
      </c>
      <c r="M218" s="48">
        <v>1276.8</v>
      </c>
      <c r="N218" s="46">
        <f t="shared" si="61"/>
        <v>2977.8</v>
      </c>
      <c r="O218" s="46"/>
      <c r="P218" s="46">
        <f t="shared" si="62"/>
        <v>2482.1999999999998</v>
      </c>
      <c r="Q218" s="46">
        <f t="shared" ref="Q218:Q282" si="63">+H218+I218+J218+M218+O218</f>
        <v>3232.12</v>
      </c>
      <c r="R218" s="46">
        <f t="shared" si="55"/>
        <v>6421.7999999999993</v>
      </c>
      <c r="S218" s="46">
        <f t="shared" ref="S218:S282" si="64">+G218-Q218</f>
        <v>38767.879999999997</v>
      </c>
      <c r="T218" s="49" t="s">
        <v>45</v>
      </c>
    </row>
    <row r="219" spans="1:21" s="38" customFormat="1" x14ac:dyDescent="0.25">
      <c r="A219" s="72">
        <v>214</v>
      </c>
      <c r="B219" s="37" t="s">
        <v>222</v>
      </c>
      <c r="C219" s="122" t="s">
        <v>982</v>
      </c>
      <c r="D219" s="37" t="s">
        <v>160</v>
      </c>
      <c r="E219" s="37" t="s">
        <v>212</v>
      </c>
      <c r="F219" s="44" t="s">
        <v>985</v>
      </c>
      <c r="G219" s="45">
        <v>28350</v>
      </c>
      <c r="H219" s="65">
        <v>0</v>
      </c>
      <c r="I219" s="46">
        <v>25</v>
      </c>
      <c r="J219" s="47">
        <v>813.65</v>
      </c>
      <c r="K219" s="48">
        <f t="shared" si="59"/>
        <v>2012.85</v>
      </c>
      <c r="L219" s="48">
        <f t="shared" si="60"/>
        <v>311.85000000000002</v>
      </c>
      <c r="M219" s="47">
        <v>861.84</v>
      </c>
      <c r="N219" s="46">
        <f t="shared" si="61"/>
        <v>2010.0150000000001</v>
      </c>
      <c r="O219" s="46"/>
      <c r="P219" s="46">
        <f t="shared" si="62"/>
        <v>1675.49</v>
      </c>
      <c r="Q219" s="46">
        <f t="shared" si="63"/>
        <v>1700.49</v>
      </c>
      <c r="R219" s="46">
        <f t="shared" si="55"/>
        <v>4334.7150000000001</v>
      </c>
      <c r="S219" s="46">
        <f t="shared" si="64"/>
        <v>26649.51</v>
      </c>
      <c r="T219" s="49" t="s">
        <v>45</v>
      </c>
    </row>
    <row r="220" spans="1:21" s="38" customFormat="1" x14ac:dyDescent="0.25">
      <c r="A220" s="72">
        <v>215</v>
      </c>
      <c r="B220" s="37" t="s">
        <v>221</v>
      </c>
      <c r="C220" s="122" t="s">
        <v>982</v>
      </c>
      <c r="D220" s="37" t="s">
        <v>160</v>
      </c>
      <c r="E220" s="37" t="s">
        <v>223</v>
      </c>
      <c r="F220" s="44" t="s">
        <v>990</v>
      </c>
      <c r="G220" s="45">
        <v>14850</v>
      </c>
      <c r="H220" s="65">
        <v>0</v>
      </c>
      <c r="I220" s="46">
        <v>25</v>
      </c>
      <c r="J220" s="47">
        <v>426.2</v>
      </c>
      <c r="K220" s="48">
        <f t="shared" si="59"/>
        <v>1054.3499999999999</v>
      </c>
      <c r="L220" s="48">
        <f t="shared" si="60"/>
        <v>163.35000000000002</v>
      </c>
      <c r="M220" s="47">
        <v>451.44</v>
      </c>
      <c r="N220" s="46">
        <f t="shared" si="61"/>
        <v>1052.865</v>
      </c>
      <c r="O220" s="46"/>
      <c r="P220" s="46">
        <f t="shared" si="62"/>
        <v>877.64</v>
      </c>
      <c r="Q220" s="46">
        <f t="shared" si="63"/>
        <v>902.64</v>
      </c>
      <c r="R220" s="46">
        <f t="shared" si="55"/>
        <v>2270.5649999999996</v>
      </c>
      <c r="S220" s="46">
        <f t="shared" si="64"/>
        <v>13947.36</v>
      </c>
      <c r="T220" s="49" t="s">
        <v>45</v>
      </c>
    </row>
    <row r="221" spans="1:21" s="38" customFormat="1" x14ac:dyDescent="0.25">
      <c r="A221" s="72">
        <v>216</v>
      </c>
      <c r="B221" s="37" t="s">
        <v>248</v>
      </c>
      <c r="C221" s="122" t="s">
        <v>982</v>
      </c>
      <c r="D221" s="37" t="s">
        <v>238</v>
      </c>
      <c r="E221" s="37" t="s">
        <v>252</v>
      </c>
      <c r="F221" s="44" t="s">
        <v>985</v>
      </c>
      <c r="G221" s="45">
        <v>25000</v>
      </c>
      <c r="H221" s="65">
        <v>0</v>
      </c>
      <c r="I221" s="46">
        <v>25</v>
      </c>
      <c r="J221" s="47">
        <v>717.5</v>
      </c>
      <c r="K221" s="48">
        <f t="shared" si="59"/>
        <v>1774.9999999999998</v>
      </c>
      <c r="L221" s="48">
        <f t="shared" si="60"/>
        <v>275</v>
      </c>
      <c r="M221" s="47">
        <v>760</v>
      </c>
      <c r="N221" s="46">
        <f t="shared" si="61"/>
        <v>1772.5000000000002</v>
      </c>
      <c r="O221" s="46"/>
      <c r="P221" s="46">
        <f t="shared" si="62"/>
        <v>1477.5</v>
      </c>
      <c r="Q221" s="46">
        <f t="shared" si="63"/>
        <v>1502.5</v>
      </c>
      <c r="R221" s="46">
        <f t="shared" si="55"/>
        <v>3822.5</v>
      </c>
      <c r="S221" s="46">
        <f t="shared" si="64"/>
        <v>23497.5</v>
      </c>
      <c r="T221" s="49" t="s">
        <v>45</v>
      </c>
    </row>
    <row r="222" spans="1:21" s="40" customFormat="1" ht="15" customHeight="1" x14ac:dyDescent="0.25">
      <c r="A222" s="72">
        <v>217</v>
      </c>
      <c r="B222" s="56" t="s">
        <v>961</v>
      </c>
      <c r="C222" s="125" t="s">
        <v>981</v>
      </c>
      <c r="D222" s="37" t="s">
        <v>238</v>
      </c>
      <c r="E222" s="56" t="s">
        <v>72</v>
      </c>
      <c r="F222" s="57" t="s">
        <v>989</v>
      </c>
      <c r="G222" s="58">
        <v>30000</v>
      </c>
      <c r="H222" s="65">
        <v>0</v>
      </c>
      <c r="I222" s="46">
        <v>25</v>
      </c>
      <c r="J222" s="114">
        <v>861</v>
      </c>
      <c r="K222" s="48">
        <f t="shared" si="59"/>
        <v>2130</v>
      </c>
      <c r="L222" s="48">
        <f t="shared" si="60"/>
        <v>330.00000000000006</v>
      </c>
      <c r="M222" s="47">
        <v>912</v>
      </c>
      <c r="N222" s="46">
        <f t="shared" si="61"/>
        <v>2127</v>
      </c>
      <c r="O222" s="59"/>
      <c r="P222" s="46">
        <f t="shared" si="62"/>
        <v>1773</v>
      </c>
      <c r="Q222" s="46">
        <f t="shared" si="63"/>
        <v>1798</v>
      </c>
      <c r="R222" s="46">
        <f t="shared" si="55"/>
        <v>4587</v>
      </c>
      <c r="S222" s="46">
        <f t="shared" si="64"/>
        <v>28202</v>
      </c>
      <c r="T222" s="49" t="s">
        <v>45</v>
      </c>
      <c r="U222" s="39"/>
    </row>
    <row r="223" spans="1:21" s="38" customFormat="1" x14ac:dyDescent="0.25">
      <c r="A223" s="72">
        <v>218</v>
      </c>
      <c r="B223" s="37" t="s">
        <v>240</v>
      </c>
      <c r="C223" s="122" t="s">
        <v>982</v>
      </c>
      <c r="D223" s="37" t="s">
        <v>238</v>
      </c>
      <c r="E223" s="37" t="s">
        <v>251</v>
      </c>
      <c r="F223" s="44" t="s">
        <v>985</v>
      </c>
      <c r="G223" s="45">
        <v>23100</v>
      </c>
      <c r="H223" s="65">
        <v>0</v>
      </c>
      <c r="I223" s="46">
        <v>25</v>
      </c>
      <c r="J223" s="47">
        <v>662.97</v>
      </c>
      <c r="K223" s="48">
        <f t="shared" si="59"/>
        <v>1640.1</v>
      </c>
      <c r="L223" s="48">
        <f t="shared" si="60"/>
        <v>254.10000000000002</v>
      </c>
      <c r="M223" s="47">
        <v>702.24</v>
      </c>
      <c r="N223" s="46">
        <f t="shared" si="61"/>
        <v>1637.7900000000002</v>
      </c>
      <c r="O223" s="46"/>
      <c r="P223" s="46">
        <f t="shared" si="62"/>
        <v>1365.21</v>
      </c>
      <c r="Q223" s="46">
        <f t="shared" si="63"/>
        <v>1390.21</v>
      </c>
      <c r="R223" s="46">
        <f t="shared" si="55"/>
        <v>3531.99</v>
      </c>
      <c r="S223" s="46">
        <f t="shared" si="64"/>
        <v>21709.79</v>
      </c>
      <c r="T223" s="49" t="s">
        <v>45</v>
      </c>
    </row>
    <row r="224" spans="1:21" s="38" customFormat="1" x14ac:dyDescent="0.25">
      <c r="A224" s="72">
        <v>219</v>
      </c>
      <c r="B224" s="37" t="s">
        <v>957</v>
      </c>
      <c r="C224" s="122" t="s">
        <v>982</v>
      </c>
      <c r="D224" s="37" t="s">
        <v>238</v>
      </c>
      <c r="E224" s="37" t="s">
        <v>111</v>
      </c>
      <c r="F224" s="44" t="s">
        <v>985</v>
      </c>
      <c r="G224" s="45">
        <v>25000</v>
      </c>
      <c r="H224" s="45">
        <v>0</v>
      </c>
      <c r="I224" s="46">
        <v>25</v>
      </c>
      <c r="J224" s="47">
        <v>717.5</v>
      </c>
      <c r="K224" s="48">
        <f t="shared" si="59"/>
        <v>1774.9999999999998</v>
      </c>
      <c r="L224" s="48">
        <f t="shared" si="60"/>
        <v>275</v>
      </c>
      <c r="M224" s="47">
        <v>760</v>
      </c>
      <c r="N224" s="46">
        <f t="shared" si="61"/>
        <v>1772.5000000000002</v>
      </c>
      <c r="O224" s="46"/>
      <c r="P224" s="46">
        <f t="shared" si="62"/>
        <v>1477.5</v>
      </c>
      <c r="Q224" s="46">
        <f t="shared" si="63"/>
        <v>1502.5</v>
      </c>
      <c r="R224" s="46">
        <f>+K224+L224+N224</f>
        <v>3822.5</v>
      </c>
      <c r="S224" s="46">
        <f t="shared" si="64"/>
        <v>23497.5</v>
      </c>
      <c r="T224" s="49" t="s">
        <v>45</v>
      </c>
    </row>
    <row r="225" spans="1:20" s="38" customFormat="1" x14ac:dyDescent="0.25">
      <c r="A225" s="72">
        <v>220</v>
      </c>
      <c r="B225" s="37" t="s">
        <v>1089</v>
      </c>
      <c r="C225" s="122" t="s">
        <v>982</v>
      </c>
      <c r="D225" s="37" t="s">
        <v>238</v>
      </c>
      <c r="E225" s="37" t="s">
        <v>68</v>
      </c>
      <c r="F225" s="44" t="s">
        <v>985</v>
      </c>
      <c r="G225" s="45">
        <v>23100</v>
      </c>
      <c r="H225" s="45">
        <v>0</v>
      </c>
      <c r="I225" s="46">
        <v>25</v>
      </c>
      <c r="J225" s="47">
        <v>662.97</v>
      </c>
      <c r="K225" s="48">
        <f t="shared" si="59"/>
        <v>1640.1</v>
      </c>
      <c r="L225" s="48">
        <f t="shared" si="60"/>
        <v>254.10000000000002</v>
      </c>
      <c r="M225" s="47">
        <v>702.24</v>
      </c>
      <c r="N225" s="46">
        <f t="shared" si="61"/>
        <v>1637.7900000000002</v>
      </c>
      <c r="O225" s="46"/>
      <c r="P225" s="46">
        <f t="shared" si="62"/>
        <v>1365.21</v>
      </c>
      <c r="Q225" s="46">
        <f t="shared" si="63"/>
        <v>1390.21</v>
      </c>
      <c r="R225" s="46">
        <f>+K225+L225+N225</f>
        <v>3531.99</v>
      </c>
      <c r="S225" s="46">
        <f t="shared" si="64"/>
        <v>21709.79</v>
      </c>
      <c r="T225" s="49" t="s">
        <v>45</v>
      </c>
    </row>
    <row r="226" spans="1:20" s="38" customFormat="1" x14ac:dyDescent="0.25">
      <c r="A226" s="72">
        <v>221</v>
      </c>
      <c r="B226" s="37" t="s">
        <v>1090</v>
      </c>
      <c r="C226" s="122" t="s">
        <v>982</v>
      </c>
      <c r="D226" s="37" t="s">
        <v>238</v>
      </c>
      <c r="E226" s="37" t="s">
        <v>115</v>
      </c>
      <c r="F226" s="44" t="s">
        <v>985</v>
      </c>
      <c r="G226" s="45">
        <v>23100</v>
      </c>
      <c r="H226" s="45"/>
      <c r="I226" s="46">
        <v>25</v>
      </c>
      <c r="J226" s="47">
        <v>662.97</v>
      </c>
      <c r="K226" s="48">
        <f t="shared" si="59"/>
        <v>1640.1</v>
      </c>
      <c r="L226" s="48">
        <f t="shared" si="60"/>
        <v>254.10000000000002</v>
      </c>
      <c r="M226" s="47">
        <v>702.24</v>
      </c>
      <c r="N226" s="46">
        <f t="shared" si="61"/>
        <v>1637.7900000000002</v>
      </c>
      <c r="O226" s="46"/>
      <c r="P226" s="46">
        <f t="shared" si="62"/>
        <v>1365.21</v>
      </c>
      <c r="Q226" s="46">
        <f t="shared" si="63"/>
        <v>1390.21</v>
      </c>
      <c r="R226" s="46">
        <f>+K226+L226+N226</f>
        <v>3531.99</v>
      </c>
      <c r="S226" s="46">
        <f t="shared" si="64"/>
        <v>21709.79</v>
      </c>
      <c r="T226" s="49" t="s">
        <v>45</v>
      </c>
    </row>
    <row r="227" spans="1:20" s="38" customFormat="1" x14ac:dyDescent="0.25">
      <c r="A227" s="72">
        <v>222</v>
      </c>
      <c r="B227" s="37" t="s">
        <v>242</v>
      </c>
      <c r="C227" s="122" t="s">
        <v>982</v>
      </c>
      <c r="D227" s="37" t="s">
        <v>238</v>
      </c>
      <c r="E227" s="37" t="s">
        <v>42</v>
      </c>
      <c r="F227" s="44" t="s">
        <v>990</v>
      </c>
      <c r="G227" s="45">
        <v>23100</v>
      </c>
      <c r="H227" s="65">
        <v>0</v>
      </c>
      <c r="I227" s="46">
        <v>25</v>
      </c>
      <c r="J227" s="47">
        <v>662.97</v>
      </c>
      <c r="K227" s="48">
        <f t="shared" si="59"/>
        <v>1640.1</v>
      </c>
      <c r="L227" s="48">
        <f t="shared" si="60"/>
        <v>254.10000000000002</v>
      </c>
      <c r="M227" s="47">
        <v>702.24</v>
      </c>
      <c r="N227" s="46">
        <f t="shared" si="61"/>
        <v>1637.7900000000002</v>
      </c>
      <c r="O227" s="46"/>
      <c r="P227" s="46">
        <f t="shared" si="62"/>
        <v>1365.21</v>
      </c>
      <c r="Q227" s="46">
        <f t="shared" si="63"/>
        <v>1390.21</v>
      </c>
      <c r="R227" s="46">
        <f>+K227+L227+N227</f>
        <v>3531.99</v>
      </c>
      <c r="S227" s="46">
        <f t="shared" si="64"/>
        <v>21709.79</v>
      </c>
      <c r="T227" s="49" t="s">
        <v>45</v>
      </c>
    </row>
    <row r="228" spans="1:20" s="38" customFormat="1" x14ac:dyDescent="0.25">
      <c r="A228" s="72">
        <v>223</v>
      </c>
      <c r="B228" s="37" t="s">
        <v>246</v>
      </c>
      <c r="C228" s="122" t="s">
        <v>982</v>
      </c>
      <c r="D228" s="37" t="s">
        <v>238</v>
      </c>
      <c r="E228" s="37" t="s">
        <v>42</v>
      </c>
      <c r="F228" s="44" t="s">
        <v>985</v>
      </c>
      <c r="G228" s="45">
        <v>20900</v>
      </c>
      <c r="H228" s="65">
        <v>0</v>
      </c>
      <c r="I228" s="46">
        <v>25</v>
      </c>
      <c r="J228" s="47">
        <v>599.83000000000004</v>
      </c>
      <c r="K228" s="48">
        <f t="shared" si="59"/>
        <v>1483.8999999999999</v>
      </c>
      <c r="L228" s="48">
        <f t="shared" si="60"/>
        <v>229.90000000000003</v>
      </c>
      <c r="M228" s="47">
        <v>635.36</v>
      </c>
      <c r="N228" s="46">
        <f t="shared" si="61"/>
        <v>1481.8100000000002</v>
      </c>
      <c r="O228" s="46"/>
      <c r="P228" s="46">
        <f t="shared" si="62"/>
        <v>1235.19</v>
      </c>
      <c r="Q228" s="46">
        <f t="shared" si="63"/>
        <v>1260.19</v>
      </c>
      <c r="R228" s="46">
        <f t="shared" ref="R228:R268" si="65">+K228+L228+N228</f>
        <v>3195.61</v>
      </c>
      <c r="S228" s="46">
        <f t="shared" si="64"/>
        <v>19639.810000000001</v>
      </c>
      <c r="T228" s="49" t="s">
        <v>45</v>
      </c>
    </row>
    <row r="229" spans="1:20" s="38" customFormat="1" x14ac:dyDescent="0.25">
      <c r="A229" s="72">
        <v>224</v>
      </c>
      <c r="B229" s="37" t="s">
        <v>100</v>
      </c>
      <c r="C229" s="122" t="s">
        <v>982</v>
      </c>
      <c r="D229" s="37" t="s">
        <v>238</v>
      </c>
      <c r="E229" s="37" t="s">
        <v>115</v>
      </c>
      <c r="F229" s="44" t="s">
        <v>985</v>
      </c>
      <c r="G229" s="45">
        <v>25200</v>
      </c>
      <c r="H229" s="65">
        <v>0</v>
      </c>
      <c r="I229" s="46">
        <v>25</v>
      </c>
      <c r="J229" s="47">
        <v>723.24</v>
      </c>
      <c r="K229" s="48">
        <f t="shared" si="59"/>
        <v>1789.1999999999998</v>
      </c>
      <c r="L229" s="48">
        <f t="shared" si="60"/>
        <v>277.20000000000005</v>
      </c>
      <c r="M229" s="47">
        <v>766.08</v>
      </c>
      <c r="N229" s="46">
        <f t="shared" si="61"/>
        <v>1786.68</v>
      </c>
      <c r="O229" s="46"/>
      <c r="P229" s="46">
        <f t="shared" si="62"/>
        <v>1489.3200000000002</v>
      </c>
      <c r="Q229" s="46">
        <f t="shared" si="63"/>
        <v>1514.3200000000002</v>
      </c>
      <c r="R229" s="46">
        <f>+K229+L229+N229</f>
        <v>3853.08</v>
      </c>
      <c r="S229" s="46">
        <f t="shared" si="64"/>
        <v>23685.68</v>
      </c>
      <c r="T229" s="49" t="s">
        <v>45</v>
      </c>
    </row>
    <row r="230" spans="1:20" s="38" customFormat="1" x14ac:dyDescent="0.25">
      <c r="A230" s="72">
        <v>225</v>
      </c>
      <c r="B230" s="37" t="s">
        <v>35</v>
      </c>
      <c r="C230" s="122" t="s">
        <v>982</v>
      </c>
      <c r="D230" s="37" t="s">
        <v>238</v>
      </c>
      <c r="E230" s="37" t="s">
        <v>42</v>
      </c>
      <c r="F230" s="44" t="s">
        <v>990</v>
      </c>
      <c r="G230" s="45">
        <v>20900</v>
      </c>
      <c r="H230" s="65">
        <v>0</v>
      </c>
      <c r="I230" s="46">
        <v>25</v>
      </c>
      <c r="J230" s="47">
        <v>599.83000000000004</v>
      </c>
      <c r="K230" s="48">
        <f t="shared" si="59"/>
        <v>1483.8999999999999</v>
      </c>
      <c r="L230" s="48">
        <f t="shared" si="60"/>
        <v>229.90000000000003</v>
      </c>
      <c r="M230" s="47">
        <v>635.36</v>
      </c>
      <c r="N230" s="46">
        <f t="shared" si="61"/>
        <v>1481.8100000000002</v>
      </c>
      <c r="O230" s="46"/>
      <c r="P230" s="46">
        <f t="shared" si="62"/>
        <v>1235.19</v>
      </c>
      <c r="Q230" s="46">
        <f t="shared" si="63"/>
        <v>1260.19</v>
      </c>
      <c r="R230" s="46">
        <f>+K230+L230+N230</f>
        <v>3195.61</v>
      </c>
      <c r="S230" s="46">
        <f t="shared" si="64"/>
        <v>19639.810000000001</v>
      </c>
      <c r="T230" s="49" t="s">
        <v>45</v>
      </c>
    </row>
    <row r="231" spans="1:20" s="38" customFormat="1" x14ac:dyDescent="0.25">
      <c r="A231" s="72">
        <v>226</v>
      </c>
      <c r="B231" s="37" t="s">
        <v>958</v>
      </c>
      <c r="C231" s="122" t="s">
        <v>982</v>
      </c>
      <c r="D231" s="37" t="s">
        <v>238</v>
      </c>
      <c r="E231" s="37" t="s">
        <v>42</v>
      </c>
      <c r="F231" s="44" t="s">
        <v>985</v>
      </c>
      <c r="G231" s="45">
        <v>20900</v>
      </c>
      <c r="H231" s="65">
        <v>0</v>
      </c>
      <c r="I231" s="46">
        <v>25</v>
      </c>
      <c r="J231" s="47">
        <v>599.83000000000004</v>
      </c>
      <c r="K231" s="48">
        <f t="shared" si="59"/>
        <v>1483.8999999999999</v>
      </c>
      <c r="L231" s="48">
        <f t="shared" si="60"/>
        <v>229.90000000000003</v>
      </c>
      <c r="M231" s="48">
        <v>635.36</v>
      </c>
      <c r="N231" s="46">
        <f t="shared" si="61"/>
        <v>1481.8100000000002</v>
      </c>
      <c r="O231" s="46"/>
      <c r="P231" s="46">
        <f t="shared" si="62"/>
        <v>1235.19</v>
      </c>
      <c r="Q231" s="46">
        <f t="shared" si="63"/>
        <v>1260.19</v>
      </c>
      <c r="R231" s="46">
        <f t="shared" si="65"/>
        <v>3195.61</v>
      </c>
      <c r="S231" s="46">
        <f t="shared" si="64"/>
        <v>19639.810000000001</v>
      </c>
      <c r="T231" s="49" t="s">
        <v>45</v>
      </c>
    </row>
    <row r="232" spans="1:20" s="38" customFormat="1" x14ac:dyDescent="0.25">
      <c r="A232" s="72">
        <v>227</v>
      </c>
      <c r="B232" s="37" t="s">
        <v>959</v>
      </c>
      <c r="C232" s="122" t="s">
        <v>982</v>
      </c>
      <c r="D232" s="37" t="s">
        <v>238</v>
      </c>
      <c r="E232" s="37" t="s">
        <v>42</v>
      </c>
      <c r="F232" s="44" t="s">
        <v>985</v>
      </c>
      <c r="G232" s="45">
        <v>20900</v>
      </c>
      <c r="H232" s="65">
        <v>0</v>
      </c>
      <c r="I232" s="46">
        <v>25</v>
      </c>
      <c r="J232" s="47">
        <v>599.83000000000004</v>
      </c>
      <c r="K232" s="48">
        <f t="shared" si="59"/>
        <v>1483.8999999999999</v>
      </c>
      <c r="L232" s="48">
        <f t="shared" si="60"/>
        <v>229.90000000000003</v>
      </c>
      <c r="M232" s="48">
        <v>635.36</v>
      </c>
      <c r="N232" s="46">
        <f t="shared" si="61"/>
        <v>1481.8100000000002</v>
      </c>
      <c r="O232" s="46"/>
      <c r="P232" s="46">
        <f t="shared" si="62"/>
        <v>1235.19</v>
      </c>
      <c r="Q232" s="46">
        <f t="shared" si="63"/>
        <v>1260.19</v>
      </c>
      <c r="R232" s="46">
        <f t="shared" si="65"/>
        <v>3195.61</v>
      </c>
      <c r="S232" s="46">
        <f t="shared" si="64"/>
        <v>19639.810000000001</v>
      </c>
      <c r="T232" s="49" t="s">
        <v>45</v>
      </c>
    </row>
    <row r="233" spans="1:20" s="38" customFormat="1" x14ac:dyDescent="0.25">
      <c r="A233" s="72">
        <v>228</v>
      </c>
      <c r="B233" s="37" t="s">
        <v>960</v>
      </c>
      <c r="C233" s="122" t="s">
        <v>982</v>
      </c>
      <c r="D233" s="37" t="s">
        <v>238</v>
      </c>
      <c r="E233" s="37" t="s">
        <v>42</v>
      </c>
      <c r="F233" s="44" t="s">
        <v>985</v>
      </c>
      <c r="G233" s="45">
        <v>20900</v>
      </c>
      <c r="H233" s="65">
        <v>0</v>
      </c>
      <c r="I233" s="46">
        <v>25</v>
      </c>
      <c r="J233" s="47">
        <v>599.83000000000004</v>
      </c>
      <c r="K233" s="48">
        <f t="shared" si="59"/>
        <v>1483.8999999999999</v>
      </c>
      <c r="L233" s="48">
        <f t="shared" si="60"/>
        <v>229.90000000000003</v>
      </c>
      <c r="M233" s="48">
        <v>635.36</v>
      </c>
      <c r="N233" s="46">
        <f t="shared" si="61"/>
        <v>1481.8100000000002</v>
      </c>
      <c r="O233" s="46"/>
      <c r="P233" s="46">
        <f t="shared" si="62"/>
        <v>1235.19</v>
      </c>
      <c r="Q233" s="46">
        <f t="shared" si="63"/>
        <v>1260.19</v>
      </c>
      <c r="R233" s="46">
        <f t="shared" si="65"/>
        <v>3195.61</v>
      </c>
      <c r="S233" s="46">
        <f t="shared" si="64"/>
        <v>19639.810000000001</v>
      </c>
      <c r="T233" s="49" t="s">
        <v>45</v>
      </c>
    </row>
    <row r="234" spans="1:20" s="38" customFormat="1" x14ac:dyDescent="0.25">
      <c r="A234" s="72">
        <v>229</v>
      </c>
      <c r="B234" s="37" t="s">
        <v>970</v>
      </c>
      <c r="C234" s="122" t="s">
        <v>982</v>
      </c>
      <c r="D234" s="37" t="s">
        <v>238</v>
      </c>
      <c r="E234" s="37" t="s">
        <v>42</v>
      </c>
      <c r="F234" s="44" t="s">
        <v>985</v>
      </c>
      <c r="G234" s="45">
        <v>20900</v>
      </c>
      <c r="H234" s="65">
        <v>0</v>
      </c>
      <c r="I234" s="46">
        <v>25</v>
      </c>
      <c r="J234" s="47">
        <v>599.83000000000004</v>
      </c>
      <c r="K234" s="48">
        <f t="shared" si="59"/>
        <v>1483.8999999999999</v>
      </c>
      <c r="L234" s="48">
        <f t="shared" si="60"/>
        <v>229.90000000000003</v>
      </c>
      <c r="M234" s="48">
        <v>635.36</v>
      </c>
      <c r="N234" s="46">
        <f t="shared" si="61"/>
        <v>1481.8100000000002</v>
      </c>
      <c r="O234" s="46"/>
      <c r="P234" s="46">
        <f t="shared" si="62"/>
        <v>1235.19</v>
      </c>
      <c r="Q234" s="46">
        <f t="shared" si="63"/>
        <v>1260.19</v>
      </c>
      <c r="R234" s="46">
        <f t="shared" si="65"/>
        <v>3195.61</v>
      </c>
      <c r="S234" s="46">
        <f t="shared" si="64"/>
        <v>19639.810000000001</v>
      </c>
      <c r="T234" s="49" t="s">
        <v>45</v>
      </c>
    </row>
    <row r="235" spans="1:20" s="38" customFormat="1" x14ac:dyDescent="0.25">
      <c r="A235" s="72">
        <v>230</v>
      </c>
      <c r="B235" s="37" t="s">
        <v>249</v>
      </c>
      <c r="C235" s="122" t="s">
        <v>982</v>
      </c>
      <c r="D235" s="37" t="s">
        <v>238</v>
      </c>
      <c r="E235" s="37" t="s">
        <v>115</v>
      </c>
      <c r="F235" s="44" t="s">
        <v>985</v>
      </c>
      <c r="G235" s="45">
        <v>25000</v>
      </c>
      <c r="H235" s="65">
        <v>0</v>
      </c>
      <c r="I235" s="46">
        <v>25</v>
      </c>
      <c r="J235" s="47">
        <v>717.5</v>
      </c>
      <c r="K235" s="48">
        <f t="shared" si="59"/>
        <v>1774.9999999999998</v>
      </c>
      <c r="L235" s="48">
        <f t="shared" si="60"/>
        <v>275</v>
      </c>
      <c r="M235" s="47">
        <v>760</v>
      </c>
      <c r="N235" s="46">
        <f t="shared" si="61"/>
        <v>1772.5000000000002</v>
      </c>
      <c r="O235" s="46"/>
      <c r="P235" s="46">
        <f t="shared" si="62"/>
        <v>1477.5</v>
      </c>
      <c r="Q235" s="46">
        <f t="shared" si="63"/>
        <v>1502.5</v>
      </c>
      <c r="R235" s="46">
        <f t="shared" si="65"/>
        <v>3822.5</v>
      </c>
      <c r="S235" s="46">
        <f t="shared" si="64"/>
        <v>23497.5</v>
      </c>
      <c r="T235" s="49" t="s">
        <v>45</v>
      </c>
    </row>
    <row r="236" spans="1:20" s="38" customFormat="1" x14ac:dyDescent="0.25">
      <c r="A236" s="72">
        <v>231</v>
      </c>
      <c r="B236" s="37" t="s">
        <v>243</v>
      </c>
      <c r="C236" s="122" t="s">
        <v>982</v>
      </c>
      <c r="D236" s="37" t="s">
        <v>238</v>
      </c>
      <c r="E236" s="37" t="s">
        <v>115</v>
      </c>
      <c r="F236" s="44" t="s">
        <v>985</v>
      </c>
      <c r="G236" s="45">
        <v>20900</v>
      </c>
      <c r="H236" s="65">
        <v>0</v>
      </c>
      <c r="I236" s="46">
        <v>25</v>
      </c>
      <c r="J236" s="47">
        <v>599.83000000000004</v>
      </c>
      <c r="K236" s="48">
        <f t="shared" si="59"/>
        <v>1483.8999999999999</v>
      </c>
      <c r="L236" s="48">
        <f t="shared" si="60"/>
        <v>229.90000000000003</v>
      </c>
      <c r="M236" s="47">
        <v>635.36</v>
      </c>
      <c r="N236" s="46">
        <f t="shared" si="61"/>
        <v>1481.8100000000002</v>
      </c>
      <c r="O236" s="46"/>
      <c r="P236" s="46">
        <f t="shared" si="62"/>
        <v>1235.19</v>
      </c>
      <c r="Q236" s="46">
        <f t="shared" si="63"/>
        <v>1260.19</v>
      </c>
      <c r="R236" s="46">
        <f t="shared" si="65"/>
        <v>3195.61</v>
      </c>
      <c r="S236" s="46">
        <f t="shared" si="64"/>
        <v>19639.810000000001</v>
      </c>
      <c r="T236" s="49" t="s">
        <v>45</v>
      </c>
    </row>
    <row r="237" spans="1:20" s="38" customFormat="1" x14ac:dyDescent="0.25">
      <c r="A237" s="72">
        <v>232</v>
      </c>
      <c r="B237" s="37" t="s">
        <v>244</v>
      </c>
      <c r="C237" s="122" t="s">
        <v>982</v>
      </c>
      <c r="D237" s="37" t="s">
        <v>238</v>
      </c>
      <c r="E237" s="37" t="s">
        <v>115</v>
      </c>
      <c r="F237" s="44" t="s">
        <v>985</v>
      </c>
      <c r="G237" s="45">
        <v>20900</v>
      </c>
      <c r="H237" s="65">
        <v>0</v>
      </c>
      <c r="I237" s="46">
        <v>25</v>
      </c>
      <c r="J237" s="47">
        <v>599.83000000000004</v>
      </c>
      <c r="K237" s="48">
        <f t="shared" si="59"/>
        <v>1483.8999999999999</v>
      </c>
      <c r="L237" s="48">
        <f t="shared" si="60"/>
        <v>229.90000000000003</v>
      </c>
      <c r="M237" s="47">
        <v>635.36</v>
      </c>
      <c r="N237" s="46">
        <f t="shared" si="61"/>
        <v>1481.8100000000002</v>
      </c>
      <c r="O237" s="46"/>
      <c r="P237" s="46">
        <f t="shared" si="62"/>
        <v>1235.19</v>
      </c>
      <c r="Q237" s="46">
        <f t="shared" si="63"/>
        <v>1260.19</v>
      </c>
      <c r="R237" s="46">
        <f t="shared" si="65"/>
        <v>3195.61</v>
      </c>
      <c r="S237" s="46">
        <f t="shared" si="64"/>
        <v>19639.810000000001</v>
      </c>
      <c r="T237" s="49" t="s">
        <v>45</v>
      </c>
    </row>
    <row r="238" spans="1:20" s="38" customFormat="1" x14ac:dyDescent="0.25">
      <c r="A238" s="72">
        <v>233</v>
      </c>
      <c r="B238" s="37" t="s">
        <v>245</v>
      </c>
      <c r="C238" s="122" t="s">
        <v>982</v>
      </c>
      <c r="D238" s="37" t="s">
        <v>238</v>
      </c>
      <c r="E238" s="37" t="s">
        <v>115</v>
      </c>
      <c r="F238" s="44" t="s">
        <v>985</v>
      </c>
      <c r="G238" s="45">
        <v>20900</v>
      </c>
      <c r="H238" s="65">
        <v>0</v>
      </c>
      <c r="I238" s="46">
        <v>25</v>
      </c>
      <c r="J238" s="47">
        <v>599.83000000000004</v>
      </c>
      <c r="K238" s="48">
        <f t="shared" si="59"/>
        <v>1483.8999999999999</v>
      </c>
      <c r="L238" s="48">
        <f t="shared" si="60"/>
        <v>229.90000000000003</v>
      </c>
      <c r="M238" s="47">
        <v>635.36</v>
      </c>
      <c r="N238" s="46">
        <f t="shared" si="61"/>
        <v>1481.8100000000002</v>
      </c>
      <c r="O238" s="46"/>
      <c r="P238" s="46">
        <f t="shared" si="62"/>
        <v>1235.19</v>
      </c>
      <c r="Q238" s="46">
        <f t="shared" si="63"/>
        <v>1260.19</v>
      </c>
      <c r="R238" s="46">
        <f t="shared" si="65"/>
        <v>3195.61</v>
      </c>
      <c r="S238" s="46">
        <f t="shared" si="64"/>
        <v>19639.810000000001</v>
      </c>
      <c r="T238" s="49" t="s">
        <v>45</v>
      </c>
    </row>
    <row r="239" spans="1:20" s="38" customFormat="1" x14ac:dyDescent="0.25">
      <c r="A239" s="72">
        <v>234</v>
      </c>
      <c r="B239" s="37" t="s">
        <v>1137</v>
      </c>
      <c r="C239" s="122" t="s">
        <v>982</v>
      </c>
      <c r="D239" s="37" t="s">
        <v>238</v>
      </c>
      <c r="E239" s="37" t="s">
        <v>115</v>
      </c>
      <c r="F239" s="44" t="s">
        <v>985</v>
      </c>
      <c r="G239" s="45">
        <v>20900</v>
      </c>
      <c r="H239" s="65">
        <v>0</v>
      </c>
      <c r="I239" s="46">
        <v>25</v>
      </c>
      <c r="J239" s="47">
        <v>599.83000000000004</v>
      </c>
      <c r="K239" s="48">
        <f t="shared" si="59"/>
        <v>1483.8999999999999</v>
      </c>
      <c r="L239" s="48">
        <f t="shared" si="60"/>
        <v>229.90000000000003</v>
      </c>
      <c r="M239" s="47">
        <v>635.36</v>
      </c>
      <c r="N239" s="46">
        <f t="shared" si="61"/>
        <v>1481.8100000000002</v>
      </c>
      <c r="O239" s="46"/>
      <c r="P239" s="46">
        <f t="shared" si="62"/>
        <v>1235.19</v>
      </c>
      <c r="Q239" s="46">
        <f t="shared" si="63"/>
        <v>1260.19</v>
      </c>
      <c r="R239" s="46">
        <f t="shared" si="65"/>
        <v>3195.61</v>
      </c>
      <c r="S239" s="46">
        <f t="shared" si="64"/>
        <v>19639.810000000001</v>
      </c>
      <c r="T239" s="49" t="s">
        <v>45</v>
      </c>
    </row>
    <row r="240" spans="1:20" s="38" customFormat="1" x14ac:dyDescent="0.25">
      <c r="A240" s="72">
        <v>235</v>
      </c>
      <c r="B240" s="37" t="s">
        <v>1155</v>
      </c>
      <c r="C240" s="122" t="s">
        <v>982</v>
      </c>
      <c r="D240" s="37" t="s">
        <v>238</v>
      </c>
      <c r="E240" s="37" t="s">
        <v>115</v>
      </c>
      <c r="F240" s="44" t="s">
        <v>985</v>
      </c>
      <c r="G240" s="45">
        <v>20900</v>
      </c>
      <c r="H240" s="65"/>
      <c r="I240" s="46">
        <v>25</v>
      </c>
      <c r="J240" s="47">
        <v>599.83000000000004</v>
      </c>
      <c r="K240" s="48">
        <f t="shared" ref="K240:K241" si="66">+G240*7.1%</f>
        <v>1483.8999999999999</v>
      </c>
      <c r="L240" s="48">
        <f t="shared" ref="L240:L241" si="67">+G240*1.1%</f>
        <v>229.90000000000003</v>
      </c>
      <c r="M240" s="47">
        <v>635.36</v>
      </c>
      <c r="N240" s="46">
        <f t="shared" ref="N240:N241" si="68">+G240*7.09%</f>
        <v>1481.8100000000002</v>
      </c>
      <c r="O240" s="46"/>
      <c r="P240" s="46">
        <f t="shared" ref="P240:P241" si="69">+J240+M240</f>
        <v>1235.19</v>
      </c>
      <c r="Q240" s="46">
        <f t="shared" ref="Q240:Q241" si="70">+H240+I240+J240+M240+O240</f>
        <v>1260.19</v>
      </c>
      <c r="R240" s="46">
        <f t="shared" ref="R240" si="71">+K240+L240+N240</f>
        <v>3195.61</v>
      </c>
      <c r="S240" s="46">
        <f t="shared" ref="S240:S241" si="72">+G240-Q240</f>
        <v>19639.810000000001</v>
      </c>
      <c r="T240" s="49" t="s">
        <v>45</v>
      </c>
    </row>
    <row r="241" spans="1:20" s="38" customFormat="1" x14ac:dyDescent="0.25">
      <c r="A241" s="72">
        <v>236</v>
      </c>
      <c r="B241" s="37" t="s">
        <v>1156</v>
      </c>
      <c r="C241" s="122" t="s">
        <v>982</v>
      </c>
      <c r="D241" s="37" t="s">
        <v>238</v>
      </c>
      <c r="E241" s="37" t="s">
        <v>115</v>
      </c>
      <c r="F241" s="44" t="s">
        <v>985</v>
      </c>
      <c r="G241" s="45">
        <v>23100</v>
      </c>
      <c r="H241" s="65"/>
      <c r="I241" s="46">
        <v>25</v>
      </c>
      <c r="J241" s="47">
        <v>662.97</v>
      </c>
      <c r="K241" s="48">
        <f t="shared" si="66"/>
        <v>1640.1</v>
      </c>
      <c r="L241" s="48">
        <f t="shared" si="67"/>
        <v>254.10000000000002</v>
      </c>
      <c r="M241" s="47">
        <v>702.24</v>
      </c>
      <c r="N241" s="46">
        <f t="shared" si="68"/>
        <v>1637.7900000000002</v>
      </c>
      <c r="O241" s="46"/>
      <c r="P241" s="46">
        <f t="shared" si="69"/>
        <v>1365.21</v>
      </c>
      <c r="Q241" s="46">
        <f t="shared" si="70"/>
        <v>1390.21</v>
      </c>
      <c r="R241" s="46">
        <f>+K241+L241+N241</f>
        <v>3531.99</v>
      </c>
      <c r="S241" s="46">
        <f t="shared" si="72"/>
        <v>21709.79</v>
      </c>
      <c r="T241" s="49" t="s">
        <v>45</v>
      </c>
    </row>
    <row r="242" spans="1:20" s="38" customFormat="1" x14ac:dyDescent="0.25">
      <c r="A242" s="72">
        <v>237</v>
      </c>
      <c r="B242" s="37" t="s">
        <v>239</v>
      </c>
      <c r="C242" s="122" t="s">
        <v>982</v>
      </c>
      <c r="D242" s="37" t="s">
        <v>238</v>
      </c>
      <c r="E242" s="37" t="s">
        <v>250</v>
      </c>
      <c r="F242" s="44" t="s">
        <v>990</v>
      </c>
      <c r="G242" s="45">
        <v>17000</v>
      </c>
      <c r="H242" s="65">
        <v>0</v>
      </c>
      <c r="I242" s="46">
        <v>25</v>
      </c>
      <c r="J242" s="47">
        <v>487.9</v>
      </c>
      <c r="K242" s="48">
        <f t="shared" si="59"/>
        <v>1207</v>
      </c>
      <c r="L242" s="48">
        <f t="shared" si="60"/>
        <v>187.00000000000003</v>
      </c>
      <c r="M242" s="47">
        <v>516.79999999999995</v>
      </c>
      <c r="N242" s="46">
        <f t="shared" si="61"/>
        <v>1205.3000000000002</v>
      </c>
      <c r="O242" s="46"/>
      <c r="P242" s="46">
        <f t="shared" si="62"/>
        <v>1004.6999999999999</v>
      </c>
      <c r="Q242" s="46">
        <f t="shared" si="63"/>
        <v>1029.6999999999998</v>
      </c>
      <c r="R242" s="46">
        <f t="shared" si="65"/>
        <v>2599.3000000000002</v>
      </c>
      <c r="S242" s="46">
        <f t="shared" si="64"/>
        <v>15970.3</v>
      </c>
      <c r="T242" s="49" t="s">
        <v>45</v>
      </c>
    </row>
    <row r="243" spans="1:20" s="38" customFormat="1" x14ac:dyDescent="0.25">
      <c r="A243" s="72">
        <v>238</v>
      </c>
      <c r="B243" s="37" t="s">
        <v>241</v>
      </c>
      <c r="C243" s="122" t="s">
        <v>982</v>
      </c>
      <c r="D243" s="37" t="s">
        <v>238</v>
      </c>
      <c r="E243" s="37" t="s">
        <v>250</v>
      </c>
      <c r="F243" s="44" t="s">
        <v>990</v>
      </c>
      <c r="G243" s="45">
        <v>20900</v>
      </c>
      <c r="H243" s="65">
        <v>0</v>
      </c>
      <c r="I243" s="46">
        <v>25</v>
      </c>
      <c r="J243" s="47">
        <v>599.83000000000004</v>
      </c>
      <c r="K243" s="48">
        <f t="shared" si="59"/>
        <v>1483.8999999999999</v>
      </c>
      <c r="L243" s="48">
        <f t="shared" si="60"/>
        <v>229.90000000000003</v>
      </c>
      <c r="M243" s="47">
        <v>635.36</v>
      </c>
      <c r="N243" s="46">
        <f t="shared" si="61"/>
        <v>1481.8100000000002</v>
      </c>
      <c r="O243" s="46"/>
      <c r="P243" s="46">
        <f t="shared" si="62"/>
        <v>1235.19</v>
      </c>
      <c r="Q243" s="46">
        <f t="shared" si="63"/>
        <v>1260.19</v>
      </c>
      <c r="R243" s="46">
        <f t="shared" si="65"/>
        <v>3195.61</v>
      </c>
      <c r="S243" s="46">
        <f t="shared" si="64"/>
        <v>19639.810000000001</v>
      </c>
      <c r="T243" s="49" t="s">
        <v>45</v>
      </c>
    </row>
    <row r="244" spans="1:20" s="38" customFormat="1" ht="15" customHeight="1" x14ac:dyDescent="0.25">
      <c r="A244" s="72">
        <v>239</v>
      </c>
      <c r="B244" s="37" t="s">
        <v>234</v>
      </c>
      <c r="C244" s="122" t="s">
        <v>981</v>
      </c>
      <c r="D244" s="37" t="s">
        <v>224</v>
      </c>
      <c r="E244" s="37" t="s">
        <v>237</v>
      </c>
      <c r="F244" s="44" t="s">
        <v>990</v>
      </c>
      <c r="G244" s="45">
        <v>24000</v>
      </c>
      <c r="H244" s="65">
        <v>0</v>
      </c>
      <c r="I244" s="46">
        <v>25</v>
      </c>
      <c r="J244" s="47">
        <v>688.8</v>
      </c>
      <c r="K244" s="48">
        <f t="shared" si="59"/>
        <v>1703.9999999999998</v>
      </c>
      <c r="L244" s="48">
        <f t="shared" si="60"/>
        <v>264</v>
      </c>
      <c r="M244" s="47">
        <v>729.6</v>
      </c>
      <c r="N244" s="46">
        <f t="shared" si="61"/>
        <v>1701.6000000000001</v>
      </c>
      <c r="O244" s="46"/>
      <c r="P244" s="46">
        <f t="shared" si="62"/>
        <v>1418.4</v>
      </c>
      <c r="Q244" s="46">
        <f t="shared" si="63"/>
        <v>1443.4</v>
      </c>
      <c r="R244" s="46">
        <f t="shared" si="65"/>
        <v>3669.6</v>
      </c>
      <c r="S244" s="46">
        <f t="shared" si="64"/>
        <v>22556.6</v>
      </c>
      <c r="T244" s="49" t="s">
        <v>45</v>
      </c>
    </row>
    <row r="245" spans="1:20" s="38" customFormat="1" x14ac:dyDescent="0.25">
      <c r="A245" s="72">
        <v>240</v>
      </c>
      <c r="B245" s="37" t="s">
        <v>227</v>
      </c>
      <c r="C245" s="122" t="s">
        <v>981</v>
      </c>
      <c r="D245" s="37" t="s">
        <v>224</v>
      </c>
      <c r="E245" s="37" t="s">
        <v>207</v>
      </c>
      <c r="F245" s="44" t="s">
        <v>990</v>
      </c>
      <c r="G245" s="45">
        <v>30000</v>
      </c>
      <c r="H245" s="65">
        <v>0</v>
      </c>
      <c r="I245" s="46">
        <v>25</v>
      </c>
      <c r="J245" s="47">
        <v>861</v>
      </c>
      <c r="K245" s="48">
        <f t="shared" si="59"/>
        <v>2130</v>
      </c>
      <c r="L245" s="48">
        <f t="shared" si="60"/>
        <v>330.00000000000006</v>
      </c>
      <c r="M245" s="47">
        <v>912</v>
      </c>
      <c r="N245" s="46">
        <f t="shared" si="61"/>
        <v>2127</v>
      </c>
      <c r="O245" s="46"/>
      <c r="P245" s="46">
        <f t="shared" si="62"/>
        <v>1773</v>
      </c>
      <c r="Q245" s="46">
        <f t="shared" si="63"/>
        <v>1798</v>
      </c>
      <c r="R245" s="46">
        <f t="shared" si="65"/>
        <v>4587</v>
      </c>
      <c r="S245" s="46">
        <f t="shared" si="64"/>
        <v>28202</v>
      </c>
      <c r="T245" s="49" t="s">
        <v>45</v>
      </c>
    </row>
    <row r="246" spans="1:20" s="38" customFormat="1" x14ac:dyDescent="0.25">
      <c r="A246" s="72">
        <v>241</v>
      </c>
      <c r="B246" s="37" t="s">
        <v>229</v>
      </c>
      <c r="C246" s="122" t="s">
        <v>981</v>
      </c>
      <c r="D246" s="37" t="s">
        <v>224</v>
      </c>
      <c r="E246" s="37" t="s">
        <v>207</v>
      </c>
      <c r="F246" s="44" t="s">
        <v>989</v>
      </c>
      <c r="G246" s="45">
        <v>22000</v>
      </c>
      <c r="H246" s="65">
        <v>0</v>
      </c>
      <c r="I246" s="46">
        <v>25</v>
      </c>
      <c r="J246" s="47">
        <v>631.4</v>
      </c>
      <c r="K246" s="48">
        <f t="shared" si="59"/>
        <v>1561.9999999999998</v>
      </c>
      <c r="L246" s="48">
        <f t="shared" si="60"/>
        <v>242.00000000000003</v>
      </c>
      <c r="M246" s="47">
        <v>668.8</v>
      </c>
      <c r="N246" s="46">
        <f t="shared" si="61"/>
        <v>1559.8000000000002</v>
      </c>
      <c r="O246" s="46"/>
      <c r="P246" s="46">
        <f t="shared" si="62"/>
        <v>1300.1999999999998</v>
      </c>
      <c r="Q246" s="46">
        <f t="shared" si="63"/>
        <v>1325.1999999999998</v>
      </c>
      <c r="R246" s="46">
        <f t="shared" si="65"/>
        <v>3363.8</v>
      </c>
      <c r="S246" s="46">
        <f t="shared" si="64"/>
        <v>20674.8</v>
      </c>
      <c r="T246" s="49" t="s">
        <v>45</v>
      </c>
    </row>
    <row r="247" spans="1:20" s="38" customFormat="1" x14ac:dyDescent="0.25">
      <c r="A247" s="72">
        <v>242</v>
      </c>
      <c r="B247" s="37" t="s">
        <v>231</v>
      </c>
      <c r="C247" s="122" t="s">
        <v>982</v>
      </c>
      <c r="D247" s="37" t="s">
        <v>224</v>
      </c>
      <c r="E247" s="37" t="s">
        <v>207</v>
      </c>
      <c r="F247" s="44" t="s">
        <v>989</v>
      </c>
      <c r="G247" s="45">
        <v>22000</v>
      </c>
      <c r="H247" s="65">
        <v>0</v>
      </c>
      <c r="I247" s="46">
        <v>25</v>
      </c>
      <c r="J247" s="47">
        <v>631.4</v>
      </c>
      <c r="K247" s="48">
        <f t="shared" si="59"/>
        <v>1561.9999999999998</v>
      </c>
      <c r="L247" s="48">
        <f t="shared" si="60"/>
        <v>242.00000000000003</v>
      </c>
      <c r="M247" s="47">
        <v>668.8</v>
      </c>
      <c r="N247" s="46">
        <f t="shared" si="61"/>
        <v>1559.8000000000002</v>
      </c>
      <c r="O247" s="46"/>
      <c r="P247" s="46">
        <f t="shared" si="62"/>
        <v>1300.1999999999998</v>
      </c>
      <c r="Q247" s="46">
        <f t="shared" si="63"/>
        <v>1325.1999999999998</v>
      </c>
      <c r="R247" s="46">
        <f t="shared" si="65"/>
        <v>3363.8</v>
      </c>
      <c r="S247" s="46">
        <f t="shared" si="64"/>
        <v>20674.8</v>
      </c>
      <c r="T247" s="49" t="s">
        <v>45</v>
      </c>
    </row>
    <row r="248" spans="1:20" s="38" customFormat="1" x14ac:dyDescent="0.25">
      <c r="A248" s="72">
        <v>243</v>
      </c>
      <c r="B248" s="37" t="s">
        <v>233</v>
      </c>
      <c r="C248" s="122" t="s">
        <v>981</v>
      </c>
      <c r="D248" s="37" t="s">
        <v>224</v>
      </c>
      <c r="E248" s="37" t="s">
        <v>207</v>
      </c>
      <c r="F248" s="44" t="s">
        <v>989</v>
      </c>
      <c r="G248" s="45">
        <v>22000</v>
      </c>
      <c r="H248" s="65">
        <v>0</v>
      </c>
      <c r="I248" s="46">
        <v>25</v>
      </c>
      <c r="J248" s="47">
        <v>631.4</v>
      </c>
      <c r="K248" s="48">
        <f t="shared" si="59"/>
        <v>1561.9999999999998</v>
      </c>
      <c r="L248" s="48">
        <f t="shared" si="60"/>
        <v>242.00000000000003</v>
      </c>
      <c r="M248" s="47">
        <v>668.8</v>
      </c>
      <c r="N248" s="46">
        <f t="shared" si="61"/>
        <v>1559.8000000000002</v>
      </c>
      <c r="O248" s="46"/>
      <c r="P248" s="46">
        <f t="shared" si="62"/>
        <v>1300.1999999999998</v>
      </c>
      <c r="Q248" s="46">
        <f t="shared" si="63"/>
        <v>1325.1999999999998</v>
      </c>
      <c r="R248" s="46">
        <f t="shared" si="65"/>
        <v>3363.8</v>
      </c>
      <c r="S248" s="46">
        <f t="shared" si="64"/>
        <v>20674.8</v>
      </c>
      <c r="T248" s="49" t="s">
        <v>45</v>
      </c>
    </row>
    <row r="249" spans="1:20" s="38" customFormat="1" x14ac:dyDescent="0.25">
      <c r="A249" s="72">
        <v>244</v>
      </c>
      <c r="B249" s="37" t="s">
        <v>921</v>
      </c>
      <c r="C249" s="122" t="s">
        <v>982</v>
      </c>
      <c r="D249" s="37" t="s">
        <v>224</v>
      </c>
      <c r="E249" s="37" t="s">
        <v>922</v>
      </c>
      <c r="F249" s="44" t="s">
        <v>985</v>
      </c>
      <c r="G249" s="45">
        <v>24000</v>
      </c>
      <c r="H249" s="65">
        <v>0</v>
      </c>
      <c r="I249" s="46">
        <v>25</v>
      </c>
      <c r="J249" s="47">
        <v>688.8</v>
      </c>
      <c r="K249" s="48">
        <f t="shared" si="59"/>
        <v>1703.9999999999998</v>
      </c>
      <c r="L249" s="48">
        <f t="shared" si="60"/>
        <v>264</v>
      </c>
      <c r="M249" s="47">
        <v>729.6</v>
      </c>
      <c r="N249" s="46">
        <f t="shared" si="61"/>
        <v>1701.6000000000001</v>
      </c>
      <c r="O249" s="46"/>
      <c r="P249" s="46">
        <f t="shared" si="62"/>
        <v>1418.4</v>
      </c>
      <c r="Q249" s="46">
        <f t="shared" si="63"/>
        <v>1443.4</v>
      </c>
      <c r="R249" s="46">
        <f t="shared" si="65"/>
        <v>3669.6</v>
      </c>
      <c r="S249" s="46">
        <f t="shared" si="64"/>
        <v>22556.6</v>
      </c>
      <c r="T249" s="49" t="s">
        <v>45</v>
      </c>
    </row>
    <row r="250" spans="1:20" s="38" customFormat="1" x14ac:dyDescent="0.25">
      <c r="A250" s="72">
        <v>245</v>
      </c>
      <c r="B250" s="37" t="s">
        <v>987</v>
      </c>
      <c r="C250" s="122" t="s">
        <v>982</v>
      </c>
      <c r="D250" s="37" t="s">
        <v>224</v>
      </c>
      <c r="E250" s="37" t="s">
        <v>114</v>
      </c>
      <c r="F250" s="44" t="s">
        <v>985</v>
      </c>
      <c r="G250" s="45">
        <v>24000</v>
      </c>
      <c r="H250" s="65">
        <v>0</v>
      </c>
      <c r="I250" s="46">
        <v>25</v>
      </c>
      <c r="J250" s="47">
        <v>688.8</v>
      </c>
      <c r="K250" s="48">
        <f t="shared" si="59"/>
        <v>1703.9999999999998</v>
      </c>
      <c r="L250" s="48">
        <f t="shared" si="60"/>
        <v>264</v>
      </c>
      <c r="M250" s="48">
        <v>729.6</v>
      </c>
      <c r="N250" s="46">
        <f t="shared" si="61"/>
        <v>1701.6000000000001</v>
      </c>
      <c r="O250" s="46"/>
      <c r="P250" s="46">
        <f t="shared" si="62"/>
        <v>1418.4</v>
      </c>
      <c r="Q250" s="46">
        <f t="shared" si="63"/>
        <v>1443.4</v>
      </c>
      <c r="R250" s="46">
        <f t="shared" si="65"/>
        <v>3669.6</v>
      </c>
      <c r="S250" s="46">
        <f t="shared" si="64"/>
        <v>22556.6</v>
      </c>
      <c r="T250" s="49" t="s">
        <v>45</v>
      </c>
    </row>
    <row r="251" spans="1:20" s="38" customFormat="1" x14ac:dyDescent="0.25">
      <c r="A251" s="72">
        <v>246</v>
      </c>
      <c r="B251" s="37" t="s">
        <v>230</v>
      </c>
      <c r="C251" s="122" t="s">
        <v>982</v>
      </c>
      <c r="D251" s="37" t="s">
        <v>224</v>
      </c>
      <c r="E251" s="37" t="s">
        <v>208</v>
      </c>
      <c r="F251" s="44" t="s">
        <v>985</v>
      </c>
      <c r="G251" s="45">
        <v>16500</v>
      </c>
      <c r="H251" s="65">
        <v>0</v>
      </c>
      <c r="I251" s="46">
        <v>25</v>
      </c>
      <c r="J251" s="47">
        <v>473.55</v>
      </c>
      <c r="K251" s="48">
        <f t="shared" si="59"/>
        <v>1171.5</v>
      </c>
      <c r="L251" s="48">
        <f t="shared" si="60"/>
        <v>181.50000000000003</v>
      </c>
      <c r="M251" s="47">
        <v>501.6</v>
      </c>
      <c r="N251" s="46">
        <f t="shared" si="61"/>
        <v>1169.8500000000001</v>
      </c>
      <c r="O251" s="46"/>
      <c r="P251" s="46">
        <f t="shared" si="62"/>
        <v>975.15000000000009</v>
      </c>
      <c r="Q251" s="46">
        <f t="shared" si="63"/>
        <v>1000.1500000000001</v>
      </c>
      <c r="R251" s="46">
        <f t="shared" si="65"/>
        <v>2522.8500000000004</v>
      </c>
      <c r="S251" s="46">
        <f t="shared" si="64"/>
        <v>15499.85</v>
      </c>
      <c r="T251" s="49" t="s">
        <v>45</v>
      </c>
    </row>
    <row r="252" spans="1:20" s="38" customFormat="1" x14ac:dyDescent="0.25">
      <c r="A252" s="72">
        <v>247</v>
      </c>
      <c r="B252" s="37" t="s">
        <v>225</v>
      </c>
      <c r="C252" s="122" t="s">
        <v>981</v>
      </c>
      <c r="D252" s="37" t="s">
        <v>224</v>
      </c>
      <c r="E252" s="37" t="s">
        <v>208</v>
      </c>
      <c r="F252" s="44" t="s">
        <v>990</v>
      </c>
      <c r="G252" s="45">
        <v>12650</v>
      </c>
      <c r="H252" s="65">
        <v>0</v>
      </c>
      <c r="I252" s="46">
        <v>25</v>
      </c>
      <c r="J252" s="47">
        <v>363.06</v>
      </c>
      <c r="K252" s="48">
        <f t="shared" si="59"/>
        <v>898.14999999999986</v>
      </c>
      <c r="L252" s="48">
        <f t="shared" si="60"/>
        <v>139.15</v>
      </c>
      <c r="M252" s="47">
        <v>384.56</v>
      </c>
      <c r="N252" s="46">
        <f t="shared" si="61"/>
        <v>896.8850000000001</v>
      </c>
      <c r="O252" s="46"/>
      <c r="P252" s="46">
        <f t="shared" si="62"/>
        <v>747.62</v>
      </c>
      <c r="Q252" s="46">
        <f t="shared" si="63"/>
        <v>772.62</v>
      </c>
      <c r="R252" s="46">
        <f t="shared" si="65"/>
        <v>1934.1849999999999</v>
      </c>
      <c r="S252" s="46">
        <f t="shared" si="64"/>
        <v>11877.38</v>
      </c>
      <c r="T252" s="49" t="s">
        <v>45</v>
      </c>
    </row>
    <row r="253" spans="1:20" s="38" customFormat="1" x14ac:dyDescent="0.25">
      <c r="A253" s="72">
        <v>248</v>
      </c>
      <c r="B253" s="37" t="s">
        <v>226</v>
      </c>
      <c r="C253" s="122" t="s">
        <v>981</v>
      </c>
      <c r="D253" s="37" t="s">
        <v>224</v>
      </c>
      <c r="E253" s="37" t="s">
        <v>208</v>
      </c>
      <c r="F253" s="44" t="s">
        <v>990</v>
      </c>
      <c r="G253" s="45">
        <v>12650</v>
      </c>
      <c r="H253" s="65">
        <v>0</v>
      </c>
      <c r="I253" s="46">
        <v>25</v>
      </c>
      <c r="J253" s="47">
        <v>363.06</v>
      </c>
      <c r="K253" s="48">
        <f t="shared" si="59"/>
        <v>898.14999999999986</v>
      </c>
      <c r="L253" s="48">
        <f t="shared" si="60"/>
        <v>139.15</v>
      </c>
      <c r="M253" s="47">
        <v>384.56</v>
      </c>
      <c r="N253" s="46">
        <f t="shared" si="61"/>
        <v>896.8850000000001</v>
      </c>
      <c r="O253" s="46"/>
      <c r="P253" s="46">
        <f t="shared" si="62"/>
        <v>747.62</v>
      </c>
      <c r="Q253" s="46">
        <f t="shared" si="63"/>
        <v>772.62</v>
      </c>
      <c r="R253" s="46">
        <f t="shared" si="65"/>
        <v>1934.1849999999999</v>
      </c>
      <c r="S253" s="46">
        <f t="shared" si="64"/>
        <v>11877.38</v>
      </c>
      <c r="T253" s="49" t="s">
        <v>45</v>
      </c>
    </row>
    <row r="254" spans="1:20" s="38" customFormat="1" x14ac:dyDescent="0.25">
      <c r="A254" s="72">
        <v>249</v>
      </c>
      <c r="B254" s="37" t="s">
        <v>1064</v>
      </c>
      <c r="C254" s="122" t="s">
        <v>982</v>
      </c>
      <c r="D254" s="37" t="s">
        <v>224</v>
      </c>
      <c r="E254" s="37" t="s">
        <v>207</v>
      </c>
      <c r="F254" s="44" t="s">
        <v>989</v>
      </c>
      <c r="G254" s="45">
        <v>30000</v>
      </c>
      <c r="H254" s="65">
        <v>0</v>
      </c>
      <c r="I254" s="46">
        <v>25</v>
      </c>
      <c r="J254" s="47">
        <v>861</v>
      </c>
      <c r="K254" s="48">
        <f t="shared" si="59"/>
        <v>2130</v>
      </c>
      <c r="L254" s="48">
        <f t="shared" si="60"/>
        <v>330.00000000000006</v>
      </c>
      <c r="M254" s="47">
        <v>912</v>
      </c>
      <c r="N254" s="46">
        <f t="shared" si="61"/>
        <v>2127</v>
      </c>
      <c r="O254" s="46"/>
      <c r="P254" s="46">
        <f t="shared" si="62"/>
        <v>1773</v>
      </c>
      <c r="Q254" s="46">
        <f t="shared" si="63"/>
        <v>1798</v>
      </c>
      <c r="R254" s="46">
        <f t="shared" si="65"/>
        <v>4587</v>
      </c>
      <c r="S254" s="46">
        <f t="shared" si="64"/>
        <v>28202</v>
      </c>
      <c r="T254" s="49" t="s">
        <v>45</v>
      </c>
    </row>
    <row r="255" spans="1:20" s="38" customFormat="1" x14ac:dyDescent="0.25">
      <c r="A255" s="72">
        <v>250</v>
      </c>
      <c r="B255" s="37" t="s">
        <v>228</v>
      </c>
      <c r="C255" s="122" t="s">
        <v>982</v>
      </c>
      <c r="D255" s="37" t="s">
        <v>224</v>
      </c>
      <c r="E255" s="37" t="s">
        <v>208</v>
      </c>
      <c r="F255" s="44" t="s">
        <v>985</v>
      </c>
      <c r="G255" s="45">
        <v>12650</v>
      </c>
      <c r="H255" s="65">
        <v>0</v>
      </c>
      <c r="I255" s="46">
        <v>25</v>
      </c>
      <c r="J255" s="47">
        <v>363.06</v>
      </c>
      <c r="K255" s="48">
        <f t="shared" si="59"/>
        <v>898.14999999999986</v>
      </c>
      <c r="L255" s="48">
        <f t="shared" si="60"/>
        <v>139.15</v>
      </c>
      <c r="M255" s="47">
        <v>384.56</v>
      </c>
      <c r="N255" s="46">
        <f t="shared" si="61"/>
        <v>896.8850000000001</v>
      </c>
      <c r="O255" s="46"/>
      <c r="P255" s="46">
        <f t="shared" si="62"/>
        <v>747.62</v>
      </c>
      <c r="Q255" s="46">
        <f t="shared" si="63"/>
        <v>772.62</v>
      </c>
      <c r="R255" s="46">
        <f t="shared" si="65"/>
        <v>1934.1849999999999</v>
      </c>
      <c r="S255" s="46">
        <f t="shared" si="64"/>
        <v>11877.38</v>
      </c>
      <c r="T255" s="49" t="s">
        <v>45</v>
      </c>
    </row>
    <row r="256" spans="1:20" s="38" customFormat="1" x14ac:dyDescent="0.25">
      <c r="A256" s="72">
        <v>251</v>
      </c>
      <c r="B256" s="37" t="s">
        <v>232</v>
      </c>
      <c r="C256" s="122" t="s">
        <v>981</v>
      </c>
      <c r="D256" s="37" t="s">
        <v>224</v>
      </c>
      <c r="E256" s="37" t="s">
        <v>208</v>
      </c>
      <c r="F256" s="44" t="s">
        <v>990</v>
      </c>
      <c r="G256" s="45">
        <v>12650</v>
      </c>
      <c r="H256" s="65">
        <v>0</v>
      </c>
      <c r="I256" s="46">
        <v>25</v>
      </c>
      <c r="J256" s="47">
        <v>363.06</v>
      </c>
      <c r="K256" s="48">
        <f t="shared" si="59"/>
        <v>898.14999999999986</v>
      </c>
      <c r="L256" s="48">
        <f t="shared" si="60"/>
        <v>139.15</v>
      </c>
      <c r="M256" s="47">
        <v>384.56</v>
      </c>
      <c r="N256" s="46">
        <f t="shared" si="61"/>
        <v>896.8850000000001</v>
      </c>
      <c r="O256" s="46"/>
      <c r="P256" s="46">
        <f t="shared" si="62"/>
        <v>747.62</v>
      </c>
      <c r="Q256" s="46">
        <f t="shared" si="63"/>
        <v>772.62</v>
      </c>
      <c r="R256" s="46">
        <f t="shared" si="65"/>
        <v>1934.1849999999999</v>
      </c>
      <c r="S256" s="46">
        <f t="shared" si="64"/>
        <v>11877.38</v>
      </c>
      <c r="T256" s="49" t="s">
        <v>45</v>
      </c>
    </row>
    <row r="257" spans="1:20" s="38" customFormat="1" ht="15" customHeight="1" x14ac:dyDescent="0.25">
      <c r="A257" s="72">
        <v>252</v>
      </c>
      <c r="B257" s="37" t="s">
        <v>235</v>
      </c>
      <c r="C257" s="122" t="s">
        <v>981</v>
      </c>
      <c r="D257" s="37" t="s">
        <v>224</v>
      </c>
      <c r="E257" s="37" t="s">
        <v>208</v>
      </c>
      <c r="F257" s="44" t="s">
        <v>985</v>
      </c>
      <c r="G257" s="45">
        <v>12650</v>
      </c>
      <c r="H257" s="65">
        <v>0</v>
      </c>
      <c r="I257" s="46">
        <v>25</v>
      </c>
      <c r="J257" s="47">
        <v>363.06</v>
      </c>
      <c r="K257" s="48">
        <f t="shared" si="59"/>
        <v>898.14999999999986</v>
      </c>
      <c r="L257" s="48">
        <f t="shared" si="60"/>
        <v>139.15</v>
      </c>
      <c r="M257" s="47">
        <v>384.56</v>
      </c>
      <c r="N257" s="46">
        <f t="shared" si="61"/>
        <v>896.8850000000001</v>
      </c>
      <c r="O257" s="46"/>
      <c r="P257" s="46">
        <f t="shared" si="62"/>
        <v>747.62</v>
      </c>
      <c r="Q257" s="46">
        <f t="shared" si="63"/>
        <v>772.62</v>
      </c>
      <c r="R257" s="46">
        <f t="shared" si="65"/>
        <v>1934.1849999999999</v>
      </c>
      <c r="S257" s="46">
        <f t="shared" si="64"/>
        <v>11877.38</v>
      </c>
      <c r="T257" s="49" t="s">
        <v>45</v>
      </c>
    </row>
    <row r="258" spans="1:20" s="38" customFormat="1" x14ac:dyDescent="0.25">
      <c r="A258" s="72">
        <v>253</v>
      </c>
      <c r="B258" s="37" t="s">
        <v>236</v>
      </c>
      <c r="C258" s="122" t="s">
        <v>981</v>
      </c>
      <c r="D258" s="37" t="s">
        <v>224</v>
      </c>
      <c r="E258" s="37" t="s">
        <v>208</v>
      </c>
      <c r="F258" s="44" t="s">
        <v>985</v>
      </c>
      <c r="G258" s="45">
        <v>12650</v>
      </c>
      <c r="H258" s="65">
        <v>0</v>
      </c>
      <c r="I258" s="46">
        <v>25</v>
      </c>
      <c r="J258" s="47">
        <v>363.06</v>
      </c>
      <c r="K258" s="48">
        <f t="shared" si="59"/>
        <v>898.14999999999986</v>
      </c>
      <c r="L258" s="48">
        <f t="shared" si="60"/>
        <v>139.15</v>
      </c>
      <c r="M258" s="47">
        <v>384.56</v>
      </c>
      <c r="N258" s="46">
        <f t="shared" si="61"/>
        <v>896.8850000000001</v>
      </c>
      <c r="O258" s="46"/>
      <c r="P258" s="46">
        <f t="shared" si="62"/>
        <v>747.62</v>
      </c>
      <c r="Q258" s="46">
        <f t="shared" si="63"/>
        <v>772.62</v>
      </c>
      <c r="R258" s="46">
        <f t="shared" si="65"/>
        <v>1934.1849999999999</v>
      </c>
      <c r="S258" s="46">
        <f t="shared" si="64"/>
        <v>11877.38</v>
      </c>
      <c r="T258" s="49" t="s">
        <v>45</v>
      </c>
    </row>
    <row r="259" spans="1:20" s="38" customFormat="1" x14ac:dyDescent="0.25">
      <c r="A259" s="72">
        <v>254</v>
      </c>
      <c r="B259" s="37" t="s">
        <v>977</v>
      </c>
      <c r="C259" s="122" t="s">
        <v>981</v>
      </c>
      <c r="D259" s="37" t="s">
        <v>165</v>
      </c>
      <c r="E259" s="37" t="s">
        <v>127</v>
      </c>
      <c r="F259" s="44" t="s">
        <v>989</v>
      </c>
      <c r="G259" s="45">
        <v>40000</v>
      </c>
      <c r="H259" s="65">
        <v>442.65</v>
      </c>
      <c r="I259" s="46">
        <v>25</v>
      </c>
      <c r="J259" s="47">
        <v>1148</v>
      </c>
      <c r="K259" s="48">
        <f t="shared" ref="K259:K327" si="73">+G259*7.1%</f>
        <v>2839.9999999999995</v>
      </c>
      <c r="L259" s="48">
        <f t="shared" ref="L259:L326" si="74">+G259*1.1%</f>
        <v>440.00000000000006</v>
      </c>
      <c r="M259" s="47">
        <v>1216</v>
      </c>
      <c r="N259" s="46">
        <f t="shared" ref="N259:N327" si="75">+G259*7.09%</f>
        <v>2836</v>
      </c>
      <c r="O259" s="46"/>
      <c r="P259" s="46">
        <f t="shared" si="62"/>
        <v>2364</v>
      </c>
      <c r="Q259" s="46">
        <f t="shared" si="63"/>
        <v>2831.65</v>
      </c>
      <c r="R259" s="46">
        <f t="shared" si="65"/>
        <v>6116</v>
      </c>
      <c r="S259" s="46">
        <f t="shared" si="64"/>
        <v>37168.35</v>
      </c>
      <c r="T259" s="49" t="s">
        <v>45</v>
      </c>
    </row>
    <row r="260" spans="1:20" s="38" customFormat="1" ht="17.25" customHeight="1" x14ac:dyDescent="0.25">
      <c r="A260" s="72">
        <v>255</v>
      </c>
      <c r="B260" s="37" t="s">
        <v>166</v>
      </c>
      <c r="C260" s="122" t="s">
        <v>981</v>
      </c>
      <c r="D260" s="37" t="s">
        <v>165</v>
      </c>
      <c r="E260" s="37" t="s">
        <v>37</v>
      </c>
      <c r="F260" s="44" t="s">
        <v>990</v>
      </c>
      <c r="G260" s="45">
        <v>35000</v>
      </c>
      <c r="H260" s="65">
        <v>0</v>
      </c>
      <c r="I260" s="46">
        <v>25</v>
      </c>
      <c r="J260" s="47">
        <v>1004.5</v>
      </c>
      <c r="K260" s="48">
        <f t="shared" si="73"/>
        <v>2485</v>
      </c>
      <c r="L260" s="48">
        <f t="shared" si="74"/>
        <v>385.00000000000006</v>
      </c>
      <c r="M260" s="47">
        <v>1064</v>
      </c>
      <c r="N260" s="46">
        <f t="shared" si="75"/>
        <v>2481.5</v>
      </c>
      <c r="O260" s="46"/>
      <c r="P260" s="46">
        <f t="shared" si="62"/>
        <v>2068.5</v>
      </c>
      <c r="Q260" s="46">
        <f t="shared" si="63"/>
        <v>2093.5</v>
      </c>
      <c r="R260" s="46">
        <f t="shared" si="65"/>
        <v>5351.5</v>
      </c>
      <c r="S260" s="46">
        <f t="shared" si="64"/>
        <v>32906.5</v>
      </c>
      <c r="T260" s="49" t="s">
        <v>45</v>
      </c>
    </row>
    <row r="261" spans="1:20" s="38" customFormat="1" x14ac:dyDescent="0.25">
      <c r="A261" s="72">
        <v>256</v>
      </c>
      <c r="B261" s="37" t="s">
        <v>167</v>
      </c>
      <c r="C261" s="122" t="s">
        <v>982</v>
      </c>
      <c r="D261" s="37" t="s">
        <v>165</v>
      </c>
      <c r="E261" s="37" t="s">
        <v>37</v>
      </c>
      <c r="F261" s="44" t="s">
        <v>990</v>
      </c>
      <c r="G261" s="45">
        <v>29000</v>
      </c>
      <c r="H261" s="65">
        <v>0</v>
      </c>
      <c r="I261" s="46">
        <v>25</v>
      </c>
      <c r="J261" s="47">
        <v>832.3</v>
      </c>
      <c r="K261" s="48">
        <f t="shared" si="73"/>
        <v>2059</v>
      </c>
      <c r="L261" s="48">
        <f t="shared" si="74"/>
        <v>319.00000000000006</v>
      </c>
      <c r="M261" s="47">
        <v>881.6</v>
      </c>
      <c r="N261" s="46">
        <f t="shared" si="75"/>
        <v>2056.1</v>
      </c>
      <c r="O261" s="46"/>
      <c r="P261" s="46">
        <f t="shared" si="62"/>
        <v>1713.9</v>
      </c>
      <c r="Q261" s="46">
        <f t="shared" si="63"/>
        <v>1738.9</v>
      </c>
      <c r="R261" s="46">
        <f t="shared" si="65"/>
        <v>4434.1000000000004</v>
      </c>
      <c r="S261" s="46">
        <f t="shared" si="64"/>
        <v>27261.1</v>
      </c>
      <c r="T261" s="49" t="s">
        <v>45</v>
      </c>
    </row>
    <row r="262" spans="1:20" s="38" customFormat="1" x14ac:dyDescent="0.25">
      <c r="A262" s="72">
        <v>257</v>
      </c>
      <c r="B262" s="37" t="s">
        <v>168</v>
      </c>
      <c r="C262" s="122" t="s">
        <v>981</v>
      </c>
      <c r="D262" s="37" t="s">
        <v>165</v>
      </c>
      <c r="E262" s="37" t="s">
        <v>169</v>
      </c>
      <c r="F262" s="44" t="s">
        <v>989</v>
      </c>
      <c r="G262" s="45">
        <v>40000</v>
      </c>
      <c r="H262" s="65">
        <v>442.65</v>
      </c>
      <c r="I262" s="46">
        <v>25</v>
      </c>
      <c r="J262" s="47">
        <v>1148</v>
      </c>
      <c r="K262" s="48">
        <f t="shared" si="73"/>
        <v>2839.9999999999995</v>
      </c>
      <c r="L262" s="48">
        <f t="shared" si="74"/>
        <v>440.00000000000006</v>
      </c>
      <c r="M262" s="47">
        <v>1216</v>
      </c>
      <c r="N262" s="46">
        <f t="shared" si="75"/>
        <v>2836</v>
      </c>
      <c r="O262" s="46"/>
      <c r="P262" s="46">
        <f t="shared" si="62"/>
        <v>2364</v>
      </c>
      <c r="Q262" s="46">
        <f t="shared" si="63"/>
        <v>2831.65</v>
      </c>
      <c r="R262" s="46">
        <f t="shared" si="65"/>
        <v>6116</v>
      </c>
      <c r="S262" s="46">
        <f t="shared" si="64"/>
        <v>37168.35</v>
      </c>
      <c r="T262" s="49" t="s">
        <v>45</v>
      </c>
    </row>
    <row r="263" spans="1:20" s="38" customFormat="1" x14ac:dyDescent="0.25">
      <c r="A263" s="72">
        <v>258</v>
      </c>
      <c r="B263" s="37" t="s">
        <v>956</v>
      </c>
      <c r="C263" s="122" t="s">
        <v>981</v>
      </c>
      <c r="D263" s="37" t="s">
        <v>165</v>
      </c>
      <c r="E263" s="37" t="s">
        <v>73</v>
      </c>
      <c r="F263" s="44" t="s">
        <v>985</v>
      </c>
      <c r="G263" s="45">
        <v>18000</v>
      </c>
      <c r="H263" s="65">
        <v>0</v>
      </c>
      <c r="I263" s="46">
        <v>25</v>
      </c>
      <c r="J263" s="47">
        <v>516.6</v>
      </c>
      <c r="K263" s="48">
        <f t="shared" si="73"/>
        <v>1277.9999999999998</v>
      </c>
      <c r="L263" s="48">
        <f t="shared" si="74"/>
        <v>198.00000000000003</v>
      </c>
      <c r="M263" s="48">
        <v>547.20000000000005</v>
      </c>
      <c r="N263" s="46">
        <f t="shared" si="75"/>
        <v>1276.2</v>
      </c>
      <c r="O263" s="46"/>
      <c r="P263" s="46">
        <f t="shared" si="62"/>
        <v>1063.8000000000002</v>
      </c>
      <c r="Q263" s="46">
        <f t="shared" si="63"/>
        <v>1088.8000000000002</v>
      </c>
      <c r="R263" s="46">
        <f t="shared" si="65"/>
        <v>2752.2</v>
      </c>
      <c r="S263" s="46">
        <f t="shared" si="64"/>
        <v>16911.2</v>
      </c>
      <c r="T263" s="49" t="s">
        <v>45</v>
      </c>
    </row>
    <row r="264" spans="1:20" s="38" customFormat="1" x14ac:dyDescent="0.25">
      <c r="A264" s="72">
        <v>259</v>
      </c>
      <c r="B264" s="37" t="s">
        <v>1106</v>
      </c>
      <c r="C264" s="122" t="s">
        <v>982</v>
      </c>
      <c r="D264" s="37" t="s">
        <v>165</v>
      </c>
      <c r="E264" s="37" t="s">
        <v>173</v>
      </c>
      <c r="F264" s="44" t="s">
        <v>990</v>
      </c>
      <c r="G264" s="45">
        <v>61000</v>
      </c>
      <c r="H264" s="65">
        <v>3674.86</v>
      </c>
      <c r="I264" s="46">
        <v>25</v>
      </c>
      <c r="J264" s="47">
        <v>1750.7</v>
      </c>
      <c r="K264" s="48">
        <f t="shared" si="73"/>
        <v>4331</v>
      </c>
      <c r="L264" s="48">
        <f t="shared" si="74"/>
        <v>671.00000000000011</v>
      </c>
      <c r="M264" s="48">
        <v>1854.4</v>
      </c>
      <c r="N264" s="46">
        <f t="shared" si="75"/>
        <v>4324.9000000000005</v>
      </c>
      <c r="O264" s="46"/>
      <c r="P264" s="46">
        <f t="shared" si="62"/>
        <v>3605.1000000000004</v>
      </c>
      <c r="Q264" s="46">
        <f t="shared" si="63"/>
        <v>7304.9600000000009</v>
      </c>
      <c r="R264" s="46">
        <f t="shared" si="65"/>
        <v>9326.9000000000015</v>
      </c>
      <c r="S264" s="46">
        <f t="shared" si="64"/>
        <v>53695.040000000001</v>
      </c>
      <c r="T264" s="49" t="s">
        <v>45</v>
      </c>
    </row>
    <row r="265" spans="1:20" s="38" customFormat="1" x14ac:dyDescent="0.25">
      <c r="A265" s="72">
        <v>260</v>
      </c>
      <c r="B265" s="37" t="s">
        <v>1157</v>
      </c>
      <c r="C265" s="122" t="s">
        <v>982</v>
      </c>
      <c r="D265" s="37" t="s">
        <v>165</v>
      </c>
      <c r="E265" s="37" t="s">
        <v>115</v>
      </c>
      <c r="F265" s="44" t="s">
        <v>989</v>
      </c>
      <c r="G265" s="45">
        <v>20900</v>
      </c>
      <c r="H265" s="65"/>
      <c r="I265" s="46">
        <v>25</v>
      </c>
      <c r="J265" s="47">
        <v>599.83000000000004</v>
      </c>
      <c r="K265" s="48">
        <f t="shared" si="73"/>
        <v>1483.8999999999999</v>
      </c>
      <c r="L265" s="48">
        <f t="shared" si="74"/>
        <v>229.90000000000003</v>
      </c>
      <c r="M265" s="48">
        <v>635.36</v>
      </c>
      <c r="N265" s="46">
        <f t="shared" si="75"/>
        <v>1481.8100000000002</v>
      </c>
      <c r="O265" s="46"/>
      <c r="P265" s="46">
        <f t="shared" si="62"/>
        <v>1235.19</v>
      </c>
      <c r="Q265" s="46">
        <f t="shared" ref="Q265" si="76">+H265+I265+J265+M265+O265</f>
        <v>1260.19</v>
      </c>
      <c r="R265" s="46">
        <f t="shared" ref="R265" si="77">+K265+L265+N265</f>
        <v>3195.61</v>
      </c>
      <c r="S265" s="46">
        <f t="shared" ref="S265" si="78">+G265-Q265</f>
        <v>19639.810000000001</v>
      </c>
      <c r="T265" s="49" t="s">
        <v>45</v>
      </c>
    </row>
    <row r="266" spans="1:20" s="38" customFormat="1" x14ac:dyDescent="0.25">
      <c r="A266" s="72">
        <v>261</v>
      </c>
      <c r="B266" s="37" t="s">
        <v>1171</v>
      </c>
      <c r="C266" s="122" t="s">
        <v>981</v>
      </c>
      <c r="D266" s="37" t="s">
        <v>165</v>
      </c>
      <c r="E266" s="37" t="s">
        <v>173</v>
      </c>
      <c r="F266" s="44" t="s">
        <v>990</v>
      </c>
      <c r="G266" s="45">
        <v>60000</v>
      </c>
      <c r="H266" s="65">
        <v>3486.68</v>
      </c>
      <c r="I266" s="46">
        <v>25</v>
      </c>
      <c r="J266" s="47">
        <v>1722</v>
      </c>
      <c r="K266" s="48">
        <f t="shared" si="73"/>
        <v>4260</v>
      </c>
      <c r="L266" s="48">
        <f t="shared" si="74"/>
        <v>660.00000000000011</v>
      </c>
      <c r="M266" s="48">
        <v>1824</v>
      </c>
      <c r="N266" s="46">
        <f t="shared" si="75"/>
        <v>4254</v>
      </c>
      <c r="O266" s="46"/>
      <c r="P266" s="46">
        <f t="shared" si="62"/>
        <v>3546</v>
      </c>
      <c r="Q266" s="46">
        <f t="shared" ref="Q266" si="79">+H266+I266+J266+M266+O266</f>
        <v>7057.68</v>
      </c>
      <c r="R266" s="46">
        <f t="shared" ref="R266" si="80">+K266+L266+N266</f>
        <v>9174</v>
      </c>
      <c r="S266" s="46">
        <f t="shared" ref="S266" si="81">+G266-Q266</f>
        <v>52942.32</v>
      </c>
      <c r="T266" s="49" t="s">
        <v>45</v>
      </c>
    </row>
    <row r="267" spans="1:20" s="38" customFormat="1" x14ac:dyDescent="0.25">
      <c r="A267" s="72">
        <v>262</v>
      </c>
      <c r="B267" s="37" t="s">
        <v>171</v>
      </c>
      <c r="C267" s="122" t="s">
        <v>981</v>
      </c>
      <c r="D267" s="37" t="s">
        <v>170</v>
      </c>
      <c r="E267" s="37" t="s">
        <v>169</v>
      </c>
      <c r="F267" s="44" t="s">
        <v>989</v>
      </c>
      <c r="G267" s="45">
        <v>35000</v>
      </c>
      <c r="H267" s="65">
        <v>0</v>
      </c>
      <c r="I267" s="46">
        <v>25</v>
      </c>
      <c r="J267" s="47">
        <v>1004.5</v>
      </c>
      <c r="K267" s="48">
        <f t="shared" si="73"/>
        <v>2485</v>
      </c>
      <c r="L267" s="48">
        <f t="shared" si="74"/>
        <v>385.00000000000006</v>
      </c>
      <c r="M267" s="47">
        <v>1064</v>
      </c>
      <c r="N267" s="46">
        <f t="shared" si="75"/>
        <v>2481.5</v>
      </c>
      <c r="O267" s="46"/>
      <c r="P267" s="46">
        <f t="shared" si="62"/>
        <v>2068.5</v>
      </c>
      <c r="Q267" s="46">
        <f t="shared" si="63"/>
        <v>2093.5</v>
      </c>
      <c r="R267" s="46">
        <f t="shared" si="65"/>
        <v>5351.5</v>
      </c>
      <c r="S267" s="46">
        <f t="shared" si="64"/>
        <v>32906.5</v>
      </c>
      <c r="T267" s="49" t="s">
        <v>45</v>
      </c>
    </row>
    <row r="268" spans="1:20" s="38" customFormat="1" x14ac:dyDescent="0.25">
      <c r="A268" s="72">
        <v>263</v>
      </c>
      <c r="B268" s="37" t="s">
        <v>172</v>
      </c>
      <c r="C268" s="122" t="s">
        <v>981</v>
      </c>
      <c r="D268" s="37" t="s">
        <v>170</v>
      </c>
      <c r="E268" s="37" t="s">
        <v>169</v>
      </c>
      <c r="F268" s="44" t="s">
        <v>989</v>
      </c>
      <c r="G268" s="45">
        <v>40000</v>
      </c>
      <c r="H268" s="65">
        <v>442.65</v>
      </c>
      <c r="I268" s="46">
        <v>25</v>
      </c>
      <c r="J268" s="47">
        <v>1148</v>
      </c>
      <c r="K268" s="48">
        <f t="shared" si="73"/>
        <v>2839.9999999999995</v>
      </c>
      <c r="L268" s="48">
        <f t="shared" si="74"/>
        <v>440.00000000000006</v>
      </c>
      <c r="M268" s="47">
        <v>1216</v>
      </c>
      <c r="N268" s="46">
        <f t="shared" si="75"/>
        <v>2836</v>
      </c>
      <c r="O268" s="46"/>
      <c r="P268" s="46">
        <f t="shared" si="62"/>
        <v>2364</v>
      </c>
      <c r="Q268" s="46">
        <f t="shared" si="63"/>
        <v>2831.65</v>
      </c>
      <c r="R268" s="46">
        <f t="shared" si="65"/>
        <v>6116</v>
      </c>
      <c r="S268" s="46">
        <f t="shared" si="64"/>
        <v>37168.35</v>
      </c>
      <c r="T268" s="49" t="s">
        <v>45</v>
      </c>
    </row>
    <row r="269" spans="1:20" s="38" customFormat="1" x14ac:dyDescent="0.25">
      <c r="A269" s="72">
        <v>264</v>
      </c>
      <c r="B269" s="37" t="s">
        <v>178</v>
      </c>
      <c r="C269" s="122" t="s">
        <v>981</v>
      </c>
      <c r="D269" s="37" t="s">
        <v>175</v>
      </c>
      <c r="E269" s="37" t="s">
        <v>125</v>
      </c>
      <c r="F269" s="44" t="s">
        <v>989</v>
      </c>
      <c r="G269" s="45">
        <v>80000</v>
      </c>
      <c r="H269" s="45">
        <v>7400.87</v>
      </c>
      <c r="I269" s="46">
        <v>25</v>
      </c>
      <c r="J269" s="47">
        <v>2296</v>
      </c>
      <c r="K269" s="48">
        <f t="shared" si="73"/>
        <v>5679.9999999999991</v>
      </c>
      <c r="L269" s="48">
        <f t="shared" si="74"/>
        <v>880.00000000000011</v>
      </c>
      <c r="M269" s="47">
        <v>2432</v>
      </c>
      <c r="N269" s="46">
        <f t="shared" si="75"/>
        <v>5672</v>
      </c>
      <c r="O269" s="46"/>
      <c r="P269" s="46">
        <f t="shared" si="62"/>
        <v>4728</v>
      </c>
      <c r="Q269" s="46">
        <f t="shared" si="63"/>
        <v>12153.869999999999</v>
      </c>
      <c r="R269" s="46">
        <f>+K269+L269+N269</f>
        <v>12232</v>
      </c>
      <c r="S269" s="46">
        <f t="shared" si="64"/>
        <v>67846.13</v>
      </c>
      <c r="T269" s="49" t="s">
        <v>45</v>
      </c>
    </row>
    <row r="270" spans="1:20" s="38" customFormat="1" x14ac:dyDescent="0.25">
      <c r="A270" s="72">
        <v>265</v>
      </c>
      <c r="B270" s="37" t="s">
        <v>953</v>
      </c>
      <c r="C270" s="122" t="s">
        <v>981</v>
      </c>
      <c r="D270" s="37" t="s">
        <v>175</v>
      </c>
      <c r="E270" s="37" t="s">
        <v>954</v>
      </c>
      <c r="F270" s="44" t="s">
        <v>990</v>
      </c>
      <c r="G270" s="45">
        <v>61000</v>
      </c>
      <c r="H270" s="47">
        <v>3674.86</v>
      </c>
      <c r="I270" s="46">
        <v>25</v>
      </c>
      <c r="J270" s="47">
        <v>1750.7</v>
      </c>
      <c r="K270" s="48">
        <f t="shared" si="73"/>
        <v>4331</v>
      </c>
      <c r="L270" s="48">
        <f t="shared" si="74"/>
        <v>671.00000000000011</v>
      </c>
      <c r="M270" s="48">
        <v>1854.4</v>
      </c>
      <c r="N270" s="46">
        <f t="shared" si="75"/>
        <v>4324.9000000000005</v>
      </c>
      <c r="O270" s="46"/>
      <c r="P270" s="46">
        <f t="shared" ref="P270:P337" si="82">+J270+M270</f>
        <v>3605.1000000000004</v>
      </c>
      <c r="Q270" s="46">
        <f t="shared" si="63"/>
        <v>7304.9600000000009</v>
      </c>
      <c r="R270" s="46">
        <f t="shared" ref="R270" si="83">+K270+L270+N270</f>
        <v>9326.9000000000015</v>
      </c>
      <c r="S270" s="46">
        <f t="shared" si="64"/>
        <v>53695.040000000001</v>
      </c>
      <c r="T270" s="49" t="s">
        <v>45</v>
      </c>
    </row>
    <row r="271" spans="1:20" s="38" customFormat="1" x14ac:dyDescent="0.25">
      <c r="A271" s="72">
        <v>266</v>
      </c>
      <c r="B271" s="37" t="s">
        <v>1126</v>
      </c>
      <c r="C271" s="122" t="s">
        <v>981</v>
      </c>
      <c r="D271" s="37" t="s">
        <v>175</v>
      </c>
      <c r="E271" s="37" t="s">
        <v>173</v>
      </c>
      <c r="F271" s="44" t="s">
        <v>990</v>
      </c>
      <c r="G271" s="45">
        <v>61000</v>
      </c>
      <c r="H271" s="47">
        <v>3674.86</v>
      </c>
      <c r="I271" s="46">
        <v>25</v>
      </c>
      <c r="J271" s="47">
        <v>1750.7</v>
      </c>
      <c r="K271" s="48">
        <f t="shared" si="73"/>
        <v>4331</v>
      </c>
      <c r="L271" s="48">
        <f t="shared" si="74"/>
        <v>671.00000000000011</v>
      </c>
      <c r="M271" s="48">
        <v>1854.4</v>
      </c>
      <c r="N271" s="46">
        <f t="shared" si="75"/>
        <v>4324.9000000000005</v>
      </c>
      <c r="O271" s="46"/>
      <c r="P271" s="46">
        <f t="shared" si="82"/>
        <v>3605.1000000000004</v>
      </c>
      <c r="Q271" s="46">
        <f t="shared" si="63"/>
        <v>7304.9600000000009</v>
      </c>
      <c r="R271" s="46">
        <f t="shared" ref="R271" si="84">+K271+L271+N271</f>
        <v>9326.9000000000015</v>
      </c>
      <c r="S271" s="46">
        <f t="shared" si="64"/>
        <v>53695.040000000001</v>
      </c>
      <c r="T271" s="49" t="s">
        <v>45</v>
      </c>
    </row>
    <row r="272" spans="1:20" s="38" customFormat="1" x14ac:dyDescent="0.25">
      <c r="A272" s="72">
        <v>267</v>
      </c>
      <c r="B272" s="37" t="s">
        <v>177</v>
      </c>
      <c r="C272" s="122" t="s">
        <v>981</v>
      </c>
      <c r="D272" s="37" t="s">
        <v>175</v>
      </c>
      <c r="E272" s="37" t="s">
        <v>169</v>
      </c>
      <c r="F272" s="44" t="s">
        <v>989</v>
      </c>
      <c r="G272" s="45">
        <v>30000</v>
      </c>
      <c r="H272" s="65">
        <v>0</v>
      </c>
      <c r="I272" s="46">
        <v>25</v>
      </c>
      <c r="J272" s="47">
        <v>861</v>
      </c>
      <c r="K272" s="48">
        <f t="shared" si="73"/>
        <v>2130</v>
      </c>
      <c r="L272" s="48">
        <f t="shared" si="74"/>
        <v>330.00000000000006</v>
      </c>
      <c r="M272" s="47">
        <v>912</v>
      </c>
      <c r="N272" s="46">
        <f t="shared" si="75"/>
        <v>2127</v>
      </c>
      <c r="O272" s="46"/>
      <c r="P272" s="46">
        <f t="shared" si="82"/>
        <v>1773</v>
      </c>
      <c r="Q272" s="46">
        <f t="shared" si="63"/>
        <v>1798</v>
      </c>
      <c r="R272" s="46">
        <f t="shared" ref="R272" si="85">+K272+L272+N272</f>
        <v>4587</v>
      </c>
      <c r="S272" s="46">
        <f t="shared" si="64"/>
        <v>28202</v>
      </c>
      <c r="T272" s="49" t="s">
        <v>45</v>
      </c>
    </row>
    <row r="273" spans="1:20" s="38" customFormat="1" x14ac:dyDescent="0.25">
      <c r="A273" s="72">
        <v>268</v>
      </c>
      <c r="B273" s="37" t="s">
        <v>182</v>
      </c>
      <c r="C273" s="122" t="s">
        <v>981</v>
      </c>
      <c r="D273" s="37" t="s">
        <v>184</v>
      </c>
      <c r="E273" s="37" t="s">
        <v>206</v>
      </c>
      <c r="F273" s="44" t="s">
        <v>989</v>
      </c>
      <c r="G273" s="45">
        <v>45000</v>
      </c>
      <c r="H273" s="47">
        <v>1148.33</v>
      </c>
      <c r="I273" s="46">
        <v>25</v>
      </c>
      <c r="J273" s="47">
        <v>1291.5</v>
      </c>
      <c r="K273" s="48">
        <f t="shared" si="73"/>
        <v>3194.9999999999995</v>
      </c>
      <c r="L273" s="48">
        <f t="shared" si="74"/>
        <v>495.00000000000006</v>
      </c>
      <c r="M273" s="47">
        <v>1368</v>
      </c>
      <c r="N273" s="46">
        <f t="shared" si="75"/>
        <v>3190.5</v>
      </c>
      <c r="O273" s="46"/>
      <c r="P273" s="46">
        <f t="shared" si="82"/>
        <v>2659.5</v>
      </c>
      <c r="Q273" s="46">
        <f t="shared" si="63"/>
        <v>3832.83</v>
      </c>
      <c r="R273" s="46">
        <f>+K273+L273+N273</f>
        <v>6880.5</v>
      </c>
      <c r="S273" s="46">
        <f t="shared" si="64"/>
        <v>41167.17</v>
      </c>
      <c r="T273" s="49" t="s">
        <v>45</v>
      </c>
    </row>
    <row r="274" spans="1:20" s="38" customFormat="1" x14ac:dyDescent="0.25">
      <c r="A274" s="72">
        <v>269</v>
      </c>
      <c r="B274" s="37" t="s">
        <v>179</v>
      </c>
      <c r="C274" s="122" t="s">
        <v>981</v>
      </c>
      <c r="D274" s="37" t="s">
        <v>184</v>
      </c>
      <c r="E274" s="37" t="s">
        <v>185</v>
      </c>
      <c r="F274" s="44" t="s">
        <v>989</v>
      </c>
      <c r="G274" s="45">
        <v>50000</v>
      </c>
      <c r="H274" s="65">
        <v>1627.13</v>
      </c>
      <c r="I274" s="46">
        <v>25</v>
      </c>
      <c r="J274" s="47">
        <v>1435</v>
      </c>
      <c r="K274" s="48">
        <f t="shared" si="73"/>
        <v>3549.9999999999995</v>
      </c>
      <c r="L274" s="48">
        <f t="shared" si="74"/>
        <v>550</v>
      </c>
      <c r="M274" s="47">
        <v>1520</v>
      </c>
      <c r="N274" s="46">
        <f t="shared" si="75"/>
        <v>3545.0000000000005</v>
      </c>
      <c r="O274" s="46"/>
      <c r="P274" s="46">
        <f t="shared" si="82"/>
        <v>2955</v>
      </c>
      <c r="Q274" s="46">
        <f t="shared" si="63"/>
        <v>4607.13</v>
      </c>
      <c r="R274" s="46">
        <f t="shared" ref="R274:R277" si="86">+K274+L274+N274</f>
        <v>7645</v>
      </c>
      <c r="S274" s="46">
        <f t="shared" si="64"/>
        <v>45392.87</v>
      </c>
      <c r="T274" s="49" t="s">
        <v>45</v>
      </c>
    </row>
    <row r="275" spans="1:20" s="38" customFormat="1" ht="15.75" customHeight="1" x14ac:dyDescent="0.25">
      <c r="A275" s="72">
        <v>270</v>
      </c>
      <c r="B275" s="37" t="s">
        <v>181</v>
      </c>
      <c r="C275" s="122" t="s">
        <v>982</v>
      </c>
      <c r="D275" s="37" t="s">
        <v>184</v>
      </c>
      <c r="E275" s="37" t="s">
        <v>173</v>
      </c>
      <c r="F275" s="44" t="s">
        <v>990</v>
      </c>
      <c r="G275" s="45">
        <v>80000</v>
      </c>
      <c r="H275" s="45">
        <v>7400.87</v>
      </c>
      <c r="I275" s="46">
        <v>25</v>
      </c>
      <c r="J275" s="47">
        <v>2296</v>
      </c>
      <c r="K275" s="48">
        <f t="shared" si="73"/>
        <v>5679.9999999999991</v>
      </c>
      <c r="L275" s="48">
        <f t="shared" si="74"/>
        <v>880.00000000000011</v>
      </c>
      <c r="M275" s="47">
        <v>2432</v>
      </c>
      <c r="N275" s="46">
        <f t="shared" si="75"/>
        <v>5672</v>
      </c>
      <c r="O275" s="46"/>
      <c r="P275" s="46">
        <f t="shared" si="82"/>
        <v>4728</v>
      </c>
      <c r="Q275" s="46">
        <f t="shared" si="63"/>
        <v>12153.869999999999</v>
      </c>
      <c r="R275" s="46">
        <f>+K275+L275+N275</f>
        <v>12232</v>
      </c>
      <c r="S275" s="46">
        <f t="shared" si="64"/>
        <v>67846.13</v>
      </c>
      <c r="T275" s="49" t="s">
        <v>45</v>
      </c>
    </row>
    <row r="276" spans="1:20" s="38" customFormat="1" x14ac:dyDescent="0.25">
      <c r="A276" s="72">
        <v>271</v>
      </c>
      <c r="B276" s="37" t="s">
        <v>180</v>
      </c>
      <c r="C276" s="122" t="s">
        <v>981</v>
      </c>
      <c r="D276" s="37" t="s">
        <v>184</v>
      </c>
      <c r="E276" s="37" t="s">
        <v>173</v>
      </c>
      <c r="F276" s="44" t="s">
        <v>990</v>
      </c>
      <c r="G276" s="45">
        <v>61000</v>
      </c>
      <c r="H276" s="65">
        <v>3372.37</v>
      </c>
      <c r="I276" s="46">
        <v>25</v>
      </c>
      <c r="J276" s="47">
        <v>1750.7</v>
      </c>
      <c r="K276" s="48">
        <f t="shared" si="73"/>
        <v>4331</v>
      </c>
      <c r="L276" s="48">
        <f t="shared" si="74"/>
        <v>671.00000000000011</v>
      </c>
      <c r="M276" s="47">
        <v>1854.4</v>
      </c>
      <c r="N276" s="46">
        <f t="shared" si="75"/>
        <v>4324.9000000000005</v>
      </c>
      <c r="O276" s="46"/>
      <c r="P276" s="46">
        <f t="shared" si="82"/>
        <v>3605.1000000000004</v>
      </c>
      <c r="Q276" s="46">
        <f t="shared" si="63"/>
        <v>7002.4699999999993</v>
      </c>
      <c r="R276" s="46">
        <f t="shared" si="86"/>
        <v>9326.9000000000015</v>
      </c>
      <c r="S276" s="46">
        <f t="shared" si="64"/>
        <v>53997.53</v>
      </c>
      <c r="T276" s="49" t="s">
        <v>45</v>
      </c>
    </row>
    <row r="277" spans="1:20" s="38" customFormat="1" x14ac:dyDescent="0.25">
      <c r="A277" s="72">
        <v>272</v>
      </c>
      <c r="B277" s="37" t="s">
        <v>183</v>
      </c>
      <c r="C277" s="122" t="s">
        <v>981</v>
      </c>
      <c r="D277" s="37" t="s">
        <v>184</v>
      </c>
      <c r="E277" s="37" t="s">
        <v>41</v>
      </c>
      <c r="F277" s="44" t="s">
        <v>989</v>
      </c>
      <c r="G277" s="45">
        <v>25000</v>
      </c>
      <c r="H277" s="65">
        <v>0</v>
      </c>
      <c r="I277" s="46">
        <v>25</v>
      </c>
      <c r="J277" s="47">
        <v>717.5</v>
      </c>
      <c r="K277" s="48">
        <f t="shared" si="73"/>
        <v>1774.9999999999998</v>
      </c>
      <c r="L277" s="48">
        <f t="shared" si="74"/>
        <v>275</v>
      </c>
      <c r="M277" s="47">
        <v>760</v>
      </c>
      <c r="N277" s="46">
        <f t="shared" si="75"/>
        <v>1772.5000000000002</v>
      </c>
      <c r="O277" s="46"/>
      <c r="P277" s="46">
        <f t="shared" si="82"/>
        <v>1477.5</v>
      </c>
      <c r="Q277" s="46">
        <f t="shared" si="63"/>
        <v>1502.5</v>
      </c>
      <c r="R277" s="46">
        <f t="shared" si="86"/>
        <v>3822.5</v>
      </c>
      <c r="S277" s="46">
        <f t="shared" si="64"/>
        <v>23497.5</v>
      </c>
      <c r="T277" s="49" t="s">
        <v>45</v>
      </c>
    </row>
    <row r="278" spans="1:20" s="38" customFormat="1" x14ac:dyDescent="0.25">
      <c r="A278" s="72">
        <v>273</v>
      </c>
      <c r="B278" s="37" t="s">
        <v>346</v>
      </c>
      <c r="C278" s="122" t="s">
        <v>981</v>
      </c>
      <c r="D278" s="37" t="s">
        <v>343</v>
      </c>
      <c r="E278" s="37" t="s">
        <v>101</v>
      </c>
      <c r="F278" s="44" t="s">
        <v>989</v>
      </c>
      <c r="G278" s="45">
        <v>55000</v>
      </c>
      <c r="H278" s="45">
        <v>2559.6799999999998</v>
      </c>
      <c r="I278" s="46">
        <v>25</v>
      </c>
      <c r="J278" s="47">
        <v>1578.5</v>
      </c>
      <c r="K278" s="48">
        <f t="shared" si="73"/>
        <v>3904.9999999999995</v>
      </c>
      <c r="L278" s="48">
        <f t="shared" si="74"/>
        <v>605.00000000000011</v>
      </c>
      <c r="M278" s="47">
        <v>1672</v>
      </c>
      <c r="N278" s="46">
        <f t="shared" si="75"/>
        <v>3899.5000000000005</v>
      </c>
      <c r="O278" s="46"/>
      <c r="P278" s="46">
        <f t="shared" si="82"/>
        <v>3250.5</v>
      </c>
      <c r="Q278" s="46">
        <f t="shared" si="63"/>
        <v>5835.18</v>
      </c>
      <c r="R278" s="46">
        <f t="shared" ref="R278:R291" si="87">+K278+L278+N278</f>
        <v>8409.5</v>
      </c>
      <c r="S278" s="46">
        <f t="shared" si="64"/>
        <v>49164.82</v>
      </c>
      <c r="T278" s="49" t="s">
        <v>45</v>
      </c>
    </row>
    <row r="279" spans="1:20" s="38" customFormat="1" x14ac:dyDescent="0.25">
      <c r="A279" s="72">
        <v>274</v>
      </c>
      <c r="B279" s="37" t="s">
        <v>350</v>
      </c>
      <c r="C279" s="122" t="s">
        <v>982</v>
      </c>
      <c r="D279" s="37" t="s">
        <v>343</v>
      </c>
      <c r="E279" s="37" t="s">
        <v>101</v>
      </c>
      <c r="F279" s="44" t="s">
        <v>989</v>
      </c>
      <c r="G279" s="45">
        <v>55000</v>
      </c>
      <c r="H279" s="45">
        <v>2559.6799999999998</v>
      </c>
      <c r="I279" s="46">
        <v>25</v>
      </c>
      <c r="J279" s="47">
        <v>1578.5</v>
      </c>
      <c r="K279" s="48">
        <f t="shared" si="73"/>
        <v>3904.9999999999995</v>
      </c>
      <c r="L279" s="48">
        <f t="shared" si="74"/>
        <v>605.00000000000011</v>
      </c>
      <c r="M279" s="47">
        <v>1672</v>
      </c>
      <c r="N279" s="46">
        <f t="shared" si="75"/>
        <v>3899.5000000000005</v>
      </c>
      <c r="O279" s="46"/>
      <c r="P279" s="46">
        <f t="shared" si="82"/>
        <v>3250.5</v>
      </c>
      <c r="Q279" s="46">
        <f t="shared" si="63"/>
        <v>5835.18</v>
      </c>
      <c r="R279" s="46">
        <f t="shared" si="87"/>
        <v>8409.5</v>
      </c>
      <c r="S279" s="46">
        <f t="shared" si="64"/>
        <v>49164.82</v>
      </c>
      <c r="T279" s="49" t="s">
        <v>45</v>
      </c>
    </row>
    <row r="280" spans="1:20" s="38" customFormat="1" x14ac:dyDescent="0.25">
      <c r="A280" s="72">
        <v>275</v>
      </c>
      <c r="B280" s="37" t="s">
        <v>345</v>
      </c>
      <c r="C280" s="122" t="s">
        <v>981</v>
      </c>
      <c r="D280" s="37" t="s">
        <v>343</v>
      </c>
      <c r="E280" s="37" t="s">
        <v>426</v>
      </c>
      <c r="F280" s="44" t="s">
        <v>989</v>
      </c>
      <c r="G280" s="45">
        <v>46000</v>
      </c>
      <c r="H280" s="45">
        <v>1289.46</v>
      </c>
      <c r="I280" s="46">
        <v>25</v>
      </c>
      <c r="J280" s="47">
        <v>1320.2</v>
      </c>
      <c r="K280" s="48">
        <f t="shared" si="73"/>
        <v>3265.9999999999995</v>
      </c>
      <c r="L280" s="48">
        <f t="shared" si="74"/>
        <v>506.00000000000006</v>
      </c>
      <c r="M280" s="47">
        <v>1398.4</v>
      </c>
      <c r="N280" s="46">
        <f t="shared" si="75"/>
        <v>3261.4</v>
      </c>
      <c r="O280" s="46"/>
      <c r="P280" s="46">
        <f t="shared" si="82"/>
        <v>2718.6000000000004</v>
      </c>
      <c r="Q280" s="46">
        <f t="shared" si="63"/>
        <v>4033.06</v>
      </c>
      <c r="R280" s="46">
        <f t="shared" si="87"/>
        <v>7033.4</v>
      </c>
      <c r="S280" s="46">
        <f t="shared" si="64"/>
        <v>41966.94</v>
      </c>
      <c r="T280" s="49" t="s">
        <v>45</v>
      </c>
    </row>
    <row r="281" spans="1:20" s="38" customFormat="1" ht="15.75" customHeight="1" x14ac:dyDescent="0.25">
      <c r="A281" s="72">
        <v>276</v>
      </c>
      <c r="B281" s="37" t="s">
        <v>344</v>
      </c>
      <c r="C281" s="122" t="s">
        <v>981</v>
      </c>
      <c r="D281" s="37" t="s">
        <v>343</v>
      </c>
      <c r="E281" s="37" t="s">
        <v>104</v>
      </c>
      <c r="F281" s="44" t="s">
        <v>990</v>
      </c>
      <c r="G281" s="45">
        <v>40000</v>
      </c>
      <c r="H281" s="65">
        <v>442.65</v>
      </c>
      <c r="I281" s="46">
        <v>25</v>
      </c>
      <c r="J281" s="47">
        <v>1148</v>
      </c>
      <c r="K281" s="48">
        <f t="shared" si="73"/>
        <v>2839.9999999999995</v>
      </c>
      <c r="L281" s="48">
        <f t="shared" si="74"/>
        <v>440.00000000000006</v>
      </c>
      <c r="M281" s="47">
        <v>1216</v>
      </c>
      <c r="N281" s="46">
        <f t="shared" si="75"/>
        <v>2836</v>
      </c>
      <c r="O281" s="46"/>
      <c r="P281" s="46">
        <f t="shared" si="82"/>
        <v>2364</v>
      </c>
      <c r="Q281" s="46">
        <f t="shared" si="63"/>
        <v>2831.65</v>
      </c>
      <c r="R281" s="46">
        <f t="shared" si="87"/>
        <v>6116</v>
      </c>
      <c r="S281" s="46">
        <f t="shared" si="64"/>
        <v>37168.35</v>
      </c>
      <c r="T281" s="49" t="s">
        <v>45</v>
      </c>
    </row>
    <row r="282" spans="1:20" s="38" customFormat="1" ht="15.75" customHeight="1" x14ac:dyDescent="0.25">
      <c r="A282" s="72">
        <v>277</v>
      </c>
      <c r="B282" s="37" t="s">
        <v>1104</v>
      </c>
      <c r="C282" s="122" t="s">
        <v>981</v>
      </c>
      <c r="D282" s="37" t="s">
        <v>343</v>
      </c>
      <c r="E282" s="37" t="s">
        <v>37</v>
      </c>
      <c r="F282" s="44" t="s">
        <v>989</v>
      </c>
      <c r="G282" s="45">
        <v>25000</v>
      </c>
      <c r="H282" s="65"/>
      <c r="I282" s="46">
        <v>25</v>
      </c>
      <c r="J282" s="47">
        <v>717.5</v>
      </c>
      <c r="K282" s="48">
        <f t="shared" si="73"/>
        <v>1774.9999999999998</v>
      </c>
      <c r="L282" s="48">
        <f t="shared" si="74"/>
        <v>275</v>
      </c>
      <c r="M282" s="47">
        <v>760</v>
      </c>
      <c r="N282" s="46">
        <f t="shared" si="75"/>
        <v>1772.5000000000002</v>
      </c>
      <c r="O282" s="46"/>
      <c r="P282" s="46">
        <f t="shared" si="82"/>
        <v>1477.5</v>
      </c>
      <c r="Q282" s="46">
        <f t="shared" si="63"/>
        <v>1502.5</v>
      </c>
      <c r="R282" s="46">
        <f t="shared" ref="R282:R287" si="88">+K282+L282+N282</f>
        <v>3822.5</v>
      </c>
      <c r="S282" s="46">
        <f t="shared" si="64"/>
        <v>23497.5</v>
      </c>
      <c r="T282" s="49" t="s">
        <v>45</v>
      </c>
    </row>
    <row r="283" spans="1:20" s="38" customFormat="1" x14ac:dyDescent="0.25">
      <c r="A283" s="72">
        <v>278</v>
      </c>
      <c r="B283" s="37" t="s">
        <v>1021</v>
      </c>
      <c r="C283" s="122" t="s">
        <v>981</v>
      </c>
      <c r="D283" s="37" t="s">
        <v>343</v>
      </c>
      <c r="E283" s="37" t="s">
        <v>37</v>
      </c>
      <c r="F283" s="44" t="s">
        <v>989</v>
      </c>
      <c r="G283" s="45">
        <v>25000</v>
      </c>
      <c r="H283" s="65"/>
      <c r="I283" s="46">
        <v>25</v>
      </c>
      <c r="J283" s="47">
        <v>717.5</v>
      </c>
      <c r="K283" s="48">
        <f t="shared" si="73"/>
        <v>1774.9999999999998</v>
      </c>
      <c r="L283" s="48">
        <f t="shared" si="74"/>
        <v>275</v>
      </c>
      <c r="M283" s="47">
        <v>760</v>
      </c>
      <c r="N283" s="46">
        <f t="shared" si="75"/>
        <v>1772.5000000000002</v>
      </c>
      <c r="O283" s="46"/>
      <c r="P283" s="46">
        <f t="shared" si="82"/>
        <v>1477.5</v>
      </c>
      <c r="Q283" s="46">
        <f t="shared" ref="Q283:Q351" si="89">+H283+I283+J283+M283+O283</f>
        <v>1502.5</v>
      </c>
      <c r="R283" s="46">
        <f t="shared" si="88"/>
        <v>3822.5</v>
      </c>
      <c r="S283" s="46">
        <f t="shared" ref="S283:S351" si="90">+G283-Q283</f>
        <v>23497.5</v>
      </c>
      <c r="T283" s="49" t="s">
        <v>45</v>
      </c>
    </row>
    <row r="284" spans="1:20" s="38" customFormat="1" x14ac:dyDescent="0.25">
      <c r="A284" s="72">
        <v>279</v>
      </c>
      <c r="B284" s="37" t="s">
        <v>1075</v>
      </c>
      <c r="C284" s="122" t="s">
        <v>981</v>
      </c>
      <c r="D284" s="37" t="s">
        <v>343</v>
      </c>
      <c r="E284" s="37" t="s">
        <v>37</v>
      </c>
      <c r="F284" s="44" t="s">
        <v>989</v>
      </c>
      <c r="G284" s="45">
        <v>25000</v>
      </c>
      <c r="H284" s="65">
        <v>0</v>
      </c>
      <c r="I284" s="46">
        <v>25</v>
      </c>
      <c r="J284" s="47">
        <v>717.5</v>
      </c>
      <c r="K284" s="48">
        <f t="shared" si="73"/>
        <v>1774.9999999999998</v>
      </c>
      <c r="L284" s="48">
        <f t="shared" si="74"/>
        <v>275</v>
      </c>
      <c r="M284" s="47">
        <v>760</v>
      </c>
      <c r="N284" s="46">
        <f t="shared" si="75"/>
        <v>1772.5000000000002</v>
      </c>
      <c r="O284" s="46"/>
      <c r="P284" s="46">
        <f t="shared" si="82"/>
        <v>1477.5</v>
      </c>
      <c r="Q284" s="46">
        <f t="shared" si="89"/>
        <v>1502.5</v>
      </c>
      <c r="R284" s="46">
        <f t="shared" si="88"/>
        <v>3822.5</v>
      </c>
      <c r="S284" s="46">
        <f t="shared" si="90"/>
        <v>23497.5</v>
      </c>
      <c r="T284" s="49" t="s">
        <v>45</v>
      </c>
    </row>
    <row r="285" spans="1:20" s="38" customFormat="1" x14ac:dyDescent="0.25">
      <c r="A285" s="72">
        <v>280</v>
      </c>
      <c r="B285" s="37" t="s">
        <v>96</v>
      </c>
      <c r="C285" s="122" t="s">
        <v>982</v>
      </c>
      <c r="D285" s="37" t="s">
        <v>343</v>
      </c>
      <c r="E285" s="37" t="s">
        <v>109</v>
      </c>
      <c r="F285" s="73" t="s">
        <v>989</v>
      </c>
      <c r="G285" s="45">
        <v>80000</v>
      </c>
      <c r="H285" s="45">
        <v>7400.87</v>
      </c>
      <c r="I285" s="46">
        <v>25</v>
      </c>
      <c r="J285" s="47">
        <v>2296</v>
      </c>
      <c r="K285" s="48">
        <f>+G285*7.1%</f>
        <v>5679.9999999999991</v>
      </c>
      <c r="L285" s="48">
        <f>+G285*1.1%</f>
        <v>880.00000000000011</v>
      </c>
      <c r="M285" s="47">
        <v>2432</v>
      </c>
      <c r="N285" s="46">
        <f>+G285*7.09%</f>
        <v>5672</v>
      </c>
      <c r="O285" s="46"/>
      <c r="P285" s="46">
        <f>+J285+M285</f>
        <v>4728</v>
      </c>
      <c r="Q285" s="46">
        <f>+H285+I285+J285+M285+O285</f>
        <v>12153.869999999999</v>
      </c>
      <c r="R285" s="46">
        <f t="shared" si="88"/>
        <v>12232</v>
      </c>
      <c r="S285" s="46">
        <f>+G285-Q285</f>
        <v>67846.13</v>
      </c>
      <c r="T285" s="49" t="s">
        <v>45</v>
      </c>
    </row>
    <row r="286" spans="1:20" s="38" customFormat="1" x14ac:dyDescent="0.25">
      <c r="A286" s="72">
        <v>281</v>
      </c>
      <c r="B286" s="37" t="s">
        <v>75</v>
      </c>
      <c r="C286" s="122" t="s">
        <v>981</v>
      </c>
      <c r="D286" s="37" t="s">
        <v>343</v>
      </c>
      <c r="E286" s="37" t="s">
        <v>102</v>
      </c>
      <c r="F286" s="73" t="s">
        <v>990</v>
      </c>
      <c r="G286" s="45">
        <v>50000</v>
      </c>
      <c r="H286" s="45">
        <v>1627.13</v>
      </c>
      <c r="I286" s="46">
        <v>25</v>
      </c>
      <c r="J286" s="47">
        <v>1435</v>
      </c>
      <c r="K286" s="48">
        <f>+G286*7.1%</f>
        <v>3549.9999999999995</v>
      </c>
      <c r="L286" s="48">
        <f>+G286*1.1%</f>
        <v>550</v>
      </c>
      <c r="M286" s="47">
        <v>1520</v>
      </c>
      <c r="N286" s="46">
        <f>+G286*7.09%</f>
        <v>3545.0000000000005</v>
      </c>
      <c r="O286" s="46"/>
      <c r="P286" s="46">
        <f>+J286+M286</f>
        <v>2955</v>
      </c>
      <c r="Q286" s="46">
        <f>+H286+I286+J286+M286+O286</f>
        <v>4607.13</v>
      </c>
      <c r="R286" s="46">
        <f t="shared" si="88"/>
        <v>7645</v>
      </c>
      <c r="S286" s="46">
        <f>+G286-Q286</f>
        <v>45392.87</v>
      </c>
      <c r="T286" s="49" t="s">
        <v>45</v>
      </c>
    </row>
    <row r="287" spans="1:20" s="38" customFormat="1" x14ac:dyDescent="0.25">
      <c r="A287" s="72">
        <v>282</v>
      </c>
      <c r="B287" s="37" t="s">
        <v>76</v>
      </c>
      <c r="C287" s="122" t="s">
        <v>981</v>
      </c>
      <c r="D287" s="37" t="s">
        <v>343</v>
      </c>
      <c r="E287" s="37" t="s">
        <v>104</v>
      </c>
      <c r="F287" s="44" t="s">
        <v>990</v>
      </c>
      <c r="G287" s="45">
        <v>60000</v>
      </c>
      <c r="H287" s="45">
        <v>3486.68</v>
      </c>
      <c r="I287" s="46">
        <v>25</v>
      </c>
      <c r="J287" s="47">
        <v>1722</v>
      </c>
      <c r="K287" s="48">
        <f>+G287*7.1%</f>
        <v>4260</v>
      </c>
      <c r="L287" s="48">
        <f>+G287*1.1%</f>
        <v>660.00000000000011</v>
      </c>
      <c r="M287" s="47">
        <v>1824</v>
      </c>
      <c r="N287" s="46">
        <f>+G287*7.09%</f>
        <v>4254</v>
      </c>
      <c r="O287" s="46"/>
      <c r="P287" s="46">
        <f>+J287+M287</f>
        <v>3546</v>
      </c>
      <c r="Q287" s="46">
        <f>+H287+I287+J287+M287+O287</f>
        <v>7057.68</v>
      </c>
      <c r="R287" s="46">
        <f t="shared" si="88"/>
        <v>9174</v>
      </c>
      <c r="S287" s="46">
        <f>+G287-Q287</f>
        <v>52942.32</v>
      </c>
      <c r="T287" s="49" t="s">
        <v>45</v>
      </c>
    </row>
    <row r="288" spans="1:20" s="38" customFormat="1" x14ac:dyDescent="0.25">
      <c r="A288" s="72">
        <v>283</v>
      </c>
      <c r="B288" s="37" t="s">
        <v>349</v>
      </c>
      <c r="C288" s="122" t="s">
        <v>982</v>
      </c>
      <c r="D288" s="37" t="s">
        <v>343</v>
      </c>
      <c r="E288" s="37" t="s">
        <v>103</v>
      </c>
      <c r="F288" s="44" t="s">
        <v>989</v>
      </c>
      <c r="G288" s="45">
        <v>52000</v>
      </c>
      <c r="H288" s="45">
        <v>2136.27</v>
      </c>
      <c r="I288" s="46">
        <v>25</v>
      </c>
      <c r="J288" s="47">
        <v>1492.4</v>
      </c>
      <c r="K288" s="48">
        <f t="shared" si="73"/>
        <v>3691.9999999999995</v>
      </c>
      <c r="L288" s="48">
        <f t="shared" si="74"/>
        <v>572.00000000000011</v>
      </c>
      <c r="M288" s="47">
        <v>1580.8</v>
      </c>
      <c r="N288" s="46">
        <f t="shared" si="75"/>
        <v>3686.8</v>
      </c>
      <c r="O288" s="46"/>
      <c r="P288" s="46">
        <f t="shared" si="82"/>
        <v>3073.2</v>
      </c>
      <c r="Q288" s="46">
        <f t="shared" si="89"/>
        <v>5234.47</v>
      </c>
      <c r="R288" s="46">
        <f t="shared" si="87"/>
        <v>7950.8</v>
      </c>
      <c r="S288" s="46">
        <f t="shared" si="90"/>
        <v>46765.53</v>
      </c>
      <c r="T288" s="49" t="s">
        <v>45</v>
      </c>
    </row>
    <row r="289" spans="1:20" s="38" customFormat="1" x14ac:dyDescent="0.25">
      <c r="A289" s="72">
        <v>284</v>
      </c>
      <c r="B289" s="37" t="s">
        <v>351</v>
      </c>
      <c r="C289" s="122" t="s">
        <v>982</v>
      </c>
      <c r="D289" s="37" t="s">
        <v>343</v>
      </c>
      <c r="E289" s="37" t="s">
        <v>115</v>
      </c>
      <c r="F289" s="44" t="s">
        <v>985</v>
      </c>
      <c r="G289" s="45">
        <v>26250</v>
      </c>
      <c r="H289" s="65">
        <v>0</v>
      </c>
      <c r="I289" s="46">
        <v>25</v>
      </c>
      <c r="J289" s="47">
        <v>753.38</v>
      </c>
      <c r="K289" s="48">
        <f t="shared" si="73"/>
        <v>1863.7499999999998</v>
      </c>
      <c r="L289" s="48">
        <f t="shared" si="74"/>
        <v>288.75000000000006</v>
      </c>
      <c r="M289" s="47">
        <v>798</v>
      </c>
      <c r="N289" s="46">
        <f t="shared" si="75"/>
        <v>1861.1250000000002</v>
      </c>
      <c r="O289" s="46"/>
      <c r="P289" s="46">
        <f t="shared" si="82"/>
        <v>1551.38</v>
      </c>
      <c r="Q289" s="46">
        <f t="shared" si="89"/>
        <v>1576.38</v>
      </c>
      <c r="R289" s="46">
        <f t="shared" si="87"/>
        <v>4013.625</v>
      </c>
      <c r="S289" s="46">
        <f t="shared" si="90"/>
        <v>24673.62</v>
      </c>
      <c r="T289" s="49" t="s">
        <v>45</v>
      </c>
    </row>
    <row r="290" spans="1:20" s="38" customFormat="1" x14ac:dyDescent="0.25">
      <c r="A290" s="72">
        <v>285</v>
      </c>
      <c r="B290" s="37" t="s">
        <v>1042</v>
      </c>
      <c r="C290" s="122" t="s">
        <v>982</v>
      </c>
      <c r="D290" s="37" t="s">
        <v>343</v>
      </c>
      <c r="E290" s="37" t="s">
        <v>1043</v>
      </c>
      <c r="F290" s="44" t="s">
        <v>989</v>
      </c>
      <c r="G290" s="45">
        <v>25000</v>
      </c>
      <c r="H290" s="65">
        <v>0</v>
      </c>
      <c r="I290" s="46">
        <v>25</v>
      </c>
      <c r="J290" s="47">
        <v>717.5</v>
      </c>
      <c r="K290" s="48">
        <f t="shared" si="73"/>
        <v>1774.9999999999998</v>
      </c>
      <c r="L290" s="48">
        <f t="shared" si="74"/>
        <v>275</v>
      </c>
      <c r="M290" s="47">
        <v>760</v>
      </c>
      <c r="N290" s="46">
        <f t="shared" si="75"/>
        <v>1772.5000000000002</v>
      </c>
      <c r="O290" s="46"/>
      <c r="P290" s="46">
        <f t="shared" si="82"/>
        <v>1477.5</v>
      </c>
      <c r="Q290" s="46">
        <f t="shared" si="89"/>
        <v>1502.5</v>
      </c>
      <c r="R290" s="46">
        <f t="shared" si="87"/>
        <v>3822.5</v>
      </c>
      <c r="S290" s="46">
        <f t="shared" si="90"/>
        <v>23497.5</v>
      </c>
      <c r="T290" s="49" t="s">
        <v>45</v>
      </c>
    </row>
    <row r="291" spans="1:20" s="38" customFormat="1" x14ac:dyDescent="0.25">
      <c r="A291" s="72">
        <v>286</v>
      </c>
      <c r="B291" s="37" t="s">
        <v>347</v>
      </c>
      <c r="C291" s="122" t="s">
        <v>982</v>
      </c>
      <c r="D291" s="37" t="s">
        <v>343</v>
      </c>
      <c r="E291" s="37" t="s">
        <v>68</v>
      </c>
      <c r="F291" s="44" t="s">
        <v>985</v>
      </c>
      <c r="G291" s="45">
        <v>16500</v>
      </c>
      <c r="H291" s="65">
        <v>0</v>
      </c>
      <c r="I291" s="46">
        <v>25</v>
      </c>
      <c r="J291" s="47">
        <v>473.55</v>
      </c>
      <c r="K291" s="48">
        <f t="shared" si="73"/>
        <v>1171.5</v>
      </c>
      <c r="L291" s="48">
        <f t="shared" si="74"/>
        <v>181.50000000000003</v>
      </c>
      <c r="M291" s="47">
        <v>501.6</v>
      </c>
      <c r="N291" s="46">
        <f t="shared" si="75"/>
        <v>1169.8500000000001</v>
      </c>
      <c r="O291" s="46"/>
      <c r="P291" s="46">
        <f t="shared" si="82"/>
        <v>975.15000000000009</v>
      </c>
      <c r="Q291" s="46">
        <f t="shared" si="89"/>
        <v>1000.1500000000001</v>
      </c>
      <c r="R291" s="46">
        <f t="shared" si="87"/>
        <v>2522.8500000000004</v>
      </c>
      <c r="S291" s="46">
        <f t="shared" si="90"/>
        <v>15499.85</v>
      </c>
      <c r="T291" s="49" t="s">
        <v>45</v>
      </c>
    </row>
    <row r="292" spans="1:20" s="38" customFormat="1" x14ac:dyDescent="0.25">
      <c r="A292" s="72">
        <v>287</v>
      </c>
      <c r="B292" s="37" t="s">
        <v>395</v>
      </c>
      <c r="C292" s="122" t="s">
        <v>982</v>
      </c>
      <c r="D292" s="37" t="s">
        <v>393</v>
      </c>
      <c r="E292" s="37" t="s">
        <v>430</v>
      </c>
      <c r="F292" s="44" t="s">
        <v>990</v>
      </c>
      <c r="G292" s="45">
        <v>46000</v>
      </c>
      <c r="H292" s="65">
        <v>1289.46</v>
      </c>
      <c r="I292" s="46">
        <v>25</v>
      </c>
      <c r="J292" s="47">
        <v>1320.2</v>
      </c>
      <c r="K292" s="48">
        <f t="shared" si="73"/>
        <v>3265.9999999999995</v>
      </c>
      <c r="L292" s="48">
        <f t="shared" si="74"/>
        <v>506.00000000000006</v>
      </c>
      <c r="M292" s="47">
        <v>1398.4</v>
      </c>
      <c r="N292" s="46">
        <f t="shared" si="75"/>
        <v>3261.4</v>
      </c>
      <c r="O292" s="46"/>
      <c r="P292" s="46">
        <f t="shared" si="82"/>
        <v>2718.6000000000004</v>
      </c>
      <c r="Q292" s="46">
        <f t="shared" si="89"/>
        <v>4033.06</v>
      </c>
      <c r="R292" s="46">
        <f t="shared" ref="R292:R333" si="91">+K292+L292+N292</f>
        <v>7033.4</v>
      </c>
      <c r="S292" s="46">
        <f t="shared" si="90"/>
        <v>41966.94</v>
      </c>
      <c r="T292" s="49" t="s">
        <v>45</v>
      </c>
    </row>
    <row r="293" spans="1:20" s="38" customFormat="1" x14ac:dyDescent="0.25">
      <c r="A293" s="72">
        <v>288</v>
      </c>
      <c r="B293" s="37" t="s">
        <v>394</v>
      </c>
      <c r="C293" s="122" t="s">
        <v>981</v>
      </c>
      <c r="D293" s="37" t="s">
        <v>393</v>
      </c>
      <c r="E293" s="37" t="s">
        <v>104</v>
      </c>
      <c r="F293" s="44" t="s">
        <v>989</v>
      </c>
      <c r="G293" s="45">
        <v>35000</v>
      </c>
      <c r="H293" s="65">
        <v>0</v>
      </c>
      <c r="I293" s="46">
        <v>25</v>
      </c>
      <c r="J293" s="47">
        <v>1004.5</v>
      </c>
      <c r="K293" s="48">
        <f t="shared" si="73"/>
        <v>2485</v>
      </c>
      <c r="L293" s="48">
        <f t="shared" si="74"/>
        <v>385.00000000000006</v>
      </c>
      <c r="M293" s="47">
        <v>1064</v>
      </c>
      <c r="N293" s="46">
        <f t="shared" si="75"/>
        <v>2481.5</v>
      </c>
      <c r="O293" s="46"/>
      <c r="P293" s="46">
        <f t="shared" si="82"/>
        <v>2068.5</v>
      </c>
      <c r="Q293" s="46">
        <f t="shared" si="89"/>
        <v>2093.5</v>
      </c>
      <c r="R293" s="46">
        <f t="shared" si="91"/>
        <v>5351.5</v>
      </c>
      <c r="S293" s="46">
        <f t="shared" si="90"/>
        <v>32906.5</v>
      </c>
      <c r="T293" s="49" t="s">
        <v>45</v>
      </c>
    </row>
    <row r="294" spans="1:20" s="38" customFormat="1" x14ac:dyDescent="0.25">
      <c r="A294" s="72">
        <v>289</v>
      </c>
      <c r="B294" s="37" t="s">
        <v>384</v>
      </c>
      <c r="C294" s="122" t="s">
        <v>982</v>
      </c>
      <c r="D294" s="37" t="s">
        <v>381</v>
      </c>
      <c r="E294" s="37" t="s">
        <v>146</v>
      </c>
      <c r="F294" s="44" t="s">
        <v>989</v>
      </c>
      <c r="G294" s="45">
        <v>155000</v>
      </c>
      <c r="H294" s="45">
        <v>24664.63</v>
      </c>
      <c r="I294" s="46">
        <v>25</v>
      </c>
      <c r="J294" s="47">
        <v>4448.5</v>
      </c>
      <c r="K294" s="48">
        <f t="shared" si="73"/>
        <v>11004.999999999998</v>
      </c>
      <c r="L294" s="48">
        <f t="shared" si="74"/>
        <v>1705.0000000000002</v>
      </c>
      <c r="M294" s="47">
        <v>4712</v>
      </c>
      <c r="N294" s="46">
        <f t="shared" si="75"/>
        <v>10989.5</v>
      </c>
      <c r="O294" s="46"/>
      <c r="P294" s="46">
        <f t="shared" si="82"/>
        <v>9160.5</v>
      </c>
      <c r="Q294" s="46">
        <f t="shared" si="89"/>
        <v>33850.130000000005</v>
      </c>
      <c r="R294" s="46">
        <f t="shared" si="91"/>
        <v>23699.5</v>
      </c>
      <c r="S294" s="46">
        <f t="shared" si="90"/>
        <v>121149.87</v>
      </c>
      <c r="T294" s="49" t="s">
        <v>45</v>
      </c>
    </row>
    <row r="295" spans="1:20" s="38" customFormat="1" x14ac:dyDescent="0.25">
      <c r="A295" s="72">
        <v>290</v>
      </c>
      <c r="B295" s="37" t="s">
        <v>385</v>
      </c>
      <c r="C295" s="122" t="s">
        <v>982</v>
      </c>
      <c r="D295" s="37" t="s">
        <v>381</v>
      </c>
      <c r="E295" s="37" t="s">
        <v>163</v>
      </c>
      <c r="F295" s="44" t="s">
        <v>989</v>
      </c>
      <c r="G295" s="45">
        <v>35000</v>
      </c>
      <c r="H295" s="65">
        <v>0</v>
      </c>
      <c r="I295" s="46">
        <v>25</v>
      </c>
      <c r="J295" s="47">
        <v>1004.5</v>
      </c>
      <c r="K295" s="48">
        <f t="shared" si="73"/>
        <v>2485</v>
      </c>
      <c r="L295" s="48">
        <f t="shared" si="74"/>
        <v>385.00000000000006</v>
      </c>
      <c r="M295" s="47">
        <v>1064</v>
      </c>
      <c r="N295" s="46">
        <f t="shared" si="75"/>
        <v>2481.5</v>
      </c>
      <c r="O295" s="46"/>
      <c r="P295" s="46">
        <f t="shared" si="82"/>
        <v>2068.5</v>
      </c>
      <c r="Q295" s="46">
        <f t="shared" si="89"/>
        <v>2093.5</v>
      </c>
      <c r="R295" s="46">
        <f t="shared" si="91"/>
        <v>5351.5</v>
      </c>
      <c r="S295" s="46">
        <f t="shared" si="90"/>
        <v>32906.5</v>
      </c>
      <c r="T295" s="49" t="s">
        <v>45</v>
      </c>
    </row>
    <row r="296" spans="1:20" s="38" customFormat="1" x14ac:dyDescent="0.25">
      <c r="A296" s="72">
        <v>291</v>
      </c>
      <c r="B296" s="37" t="s">
        <v>383</v>
      </c>
      <c r="C296" s="122" t="s">
        <v>981</v>
      </c>
      <c r="D296" s="37" t="s">
        <v>381</v>
      </c>
      <c r="E296" s="37" t="s">
        <v>37</v>
      </c>
      <c r="F296" s="44" t="s">
        <v>990</v>
      </c>
      <c r="G296" s="45">
        <v>29400</v>
      </c>
      <c r="H296" s="65">
        <v>0</v>
      </c>
      <c r="I296" s="46">
        <v>25</v>
      </c>
      <c r="J296" s="47">
        <v>843.78</v>
      </c>
      <c r="K296" s="48">
        <f t="shared" si="73"/>
        <v>2087.3999999999996</v>
      </c>
      <c r="L296" s="48">
        <f t="shared" si="74"/>
        <v>323.40000000000003</v>
      </c>
      <c r="M296" s="47">
        <v>893.76</v>
      </c>
      <c r="N296" s="46">
        <f t="shared" si="75"/>
        <v>2084.46</v>
      </c>
      <c r="O296" s="46"/>
      <c r="P296" s="46">
        <f t="shared" si="82"/>
        <v>1737.54</v>
      </c>
      <c r="Q296" s="46">
        <f t="shared" si="89"/>
        <v>1762.54</v>
      </c>
      <c r="R296" s="46">
        <f t="shared" si="91"/>
        <v>4495.26</v>
      </c>
      <c r="S296" s="46">
        <f t="shared" si="90"/>
        <v>27637.46</v>
      </c>
      <c r="T296" s="49" t="s">
        <v>45</v>
      </c>
    </row>
    <row r="297" spans="1:20" s="38" customFormat="1" x14ac:dyDescent="0.25">
      <c r="A297" s="72">
        <v>292</v>
      </c>
      <c r="B297" s="37" t="s">
        <v>413</v>
      </c>
      <c r="C297" s="122" t="s">
        <v>982</v>
      </c>
      <c r="D297" s="37" t="s">
        <v>1</v>
      </c>
      <c r="E297" s="37" t="s">
        <v>266</v>
      </c>
      <c r="F297" s="44" t="s">
        <v>989</v>
      </c>
      <c r="G297" s="50">
        <v>46000</v>
      </c>
      <c r="H297" s="50">
        <v>1289.46</v>
      </c>
      <c r="I297" s="46">
        <v>25</v>
      </c>
      <c r="J297" s="108">
        <v>1320.2</v>
      </c>
      <c r="K297" s="52">
        <f t="shared" si="73"/>
        <v>3265.9999999999995</v>
      </c>
      <c r="L297" s="52">
        <f t="shared" si="74"/>
        <v>506.00000000000006</v>
      </c>
      <c r="M297" s="108">
        <v>1398.4</v>
      </c>
      <c r="N297" s="51">
        <f t="shared" si="75"/>
        <v>3261.4</v>
      </c>
      <c r="O297" s="51"/>
      <c r="P297" s="51">
        <f t="shared" si="82"/>
        <v>2718.6000000000004</v>
      </c>
      <c r="Q297" s="46">
        <f t="shared" si="89"/>
        <v>4033.06</v>
      </c>
      <c r="R297" s="51">
        <f t="shared" si="91"/>
        <v>7033.4</v>
      </c>
      <c r="S297" s="51">
        <f t="shared" si="90"/>
        <v>41966.94</v>
      </c>
      <c r="T297" s="49" t="s">
        <v>45</v>
      </c>
    </row>
    <row r="298" spans="1:20" s="38" customFormat="1" x14ac:dyDescent="0.25">
      <c r="A298" s="72">
        <v>293</v>
      </c>
      <c r="B298" s="37" t="s">
        <v>408</v>
      </c>
      <c r="C298" s="122" t="s">
        <v>982</v>
      </c>
      <c r="D298" s="37" t="s">
        <v>1</v>
      </c>
      <c r="E298" s="37" t="s">
        <v>431</v>
      </c>
      <c r="F298" s="44" t="s">
        <v>989</v>
      </c>
      <c r="G298" s="50">
        <v>46000</v>
      </c>
      <c r="H298" s="108">
        <v>1289.46</v>
      </c>
      <c r="I298" s="46">
        <v>25</v>
      </c>
      <c r="J298" s="108">
        <v>1320.2</v>
      </c>
      <c r="K298" s="52">
        <f t="shared" si="73"/>
        <v>3265.9999999999995</v>
      </c>
      <c r="L298" s="52">
        <f t="shared" si="74"/>
        <v>506.00000000000006</v>
      </c>
      <c r="M298" s="108">
        <v>1398.4</v>
      </c>
      <c r="N298" s="51">
        <f t="shared" si="75"/>
        <v>3261.4</v>
      </c>
      <c r="O298" s="51"/>
      <c r="P298" s="51">
        <f t="shared" si="82"/>
        <v>2718.6000000000004</v>
      </c>
      <c r="Q298" s="46">
        <f t="shared" si="89"/>
        <v>4033.06</v>
      </c>
      <c r="R298" s="51">
        <f t="shared" si="91"/>
        <v>7033.4</v>
      </c>
      <c r="S298" s="51">
        <f t="shared" si="90"/>
        <v>41966.94</v>
      </c>
      <c r="T298" s="49" t="s">
        <v>45</v>
      </c>
    </row>
    <row r="299" spans="1:20" s="38" customFormat="1" x14ac:dyDescent="0.25">
      <c r="A299" s="72">
        <v>294</v>
      </c>
      <c r="B299" s="37" t="s">
        <v>412</v>
      </c>
      <c r="C299" s="122" t="s">
        <v>981</v>
      </c>
      <c r="D299" s="37" t="s">
        <v>1</v>
      </c>
      <c r="E299" s="37" t="s">
        <v>433</v>
      </c>
      <c r="F299" s="44" t="s">
        <v>989</v>
      </c>
      <c r="G299" s="50">
        <v>32000</v>
      </c>
      <c r="H299" s="66">
        <v>0</v>
      </c>
      <c r="I299" s="46">
        <v>25</v>
      </c>
      <c r="J299" s="108">
        <v>918.4</v>
      </c>
      <c r="K299" s="52">
        <f t="shared" si="73"/>
        <v>2272</v>
      </c>
      <c r="L299" s="52">
        <f t="shared" si="74"/>
        <v>352.00000000000006</v>
      </c>
      <c r="M299" s="108">
        <v>972.8</v>
      </c>
      <c r="N299" s="51">
        <f t="shared" si="75"/>
        <v>2268.8000000000002</v>
      </c>
      <c r="O299" s="51"/>
      <c r="P299" s="51">
        <f t="shared" si="82"/>
        <v>1891.1999999999998</v>
      </c>
      <c r="Q299" s="46">
        <f t="shared" si="89"/>
        <v>1916.1999999999998</v>
      </c>
      <c r="R299" s="51">
        <f t="shared" si="91"/>
        <v>4892.8</v>
      </c>
      <c r="S299" s="51">
        <f t="shared" si="90"/>
        <v>30083.8</v>
      </c>
      <c r="T299" s="49" t="s">
        <v>45</v>
      </c>
    </row>
    <row r="300" spans="1:20" s="38" customFormat="1" x14ac:dyDescent="0.25">
      <c r="A300" s="72">
        <v>295</v>
      </c>
      <c r="B300" s="37" t="s">
        <v>416</v>
      </c>
      <c r="C300" s="122" t="s">
        <v>982</v>
      </c>
      <c r="D300" s="37" t="s">
        <v>1</v>
      </c>
      <c r="E300" s="37" t="s">
        <v>434</v>
      </c>
      <c r="F300" s="44" t="s">
        <v>989</v>
      </c>
      <c r="G300" s="50">
        <v>32000</v>
      </c>
      <c r="H300" s="66">
        <v>0</v>
      </c>
      <c r="I300" s="46">
        <v>25</v>
      </c>
      <c r="J300" s="108">
        <v>918.4</v>
      </c>
      <c r="K300" s="52">
        <f t="shared" si="73"/>
        <v>2272</v>
      </c>
      <c r="L300" s="52">
        <f t="shared" si="74"/>
        <v>352.00000000000006</v>
      </c>
      <c r="M300" s="108">
        <v>972.8</v>
      </c>
      <c r="N300" s="51">
        <f t="shared" si="75"/>
        <v>2268.8000000000002</v>
      </c>
      <c r="O300" s="51"/>
      <c r="P300" s="51">
        <f t="shared" si="82"/>
        <v>1891.1999999999998</v>
      </c>
      <c r="Q300" s="46">
        <f t="shared" si="89"/>
        <v>1916.1999999999998</v>
      </c>
      <c r="R300" s="51">
        <f t="shared" si="91"/>
        <v>4892.8</v>
      </c>
      <c r="S300" s="51">
        <f t="shared" si="90"/>
        <v>30083.8</v>
      </c>
      <c r="T300" s="49" t="s">
        <v>45</v>
      </c>
    </row>
    <row r="301" spans="1:20" s="38" customFormat="1" x14ac:dyDescent="0.25">
      <c r="A301" s="72">
        <v>296</v>
      </c>
      <c r="B301" s="37" t="s">
        <v>417</v>
      </c>
      <c r="C301" s="122" t="s">
        <v>982</v>
      </c>
      <c r="D301" s="37" t="s">
        <v>1</v>
      </c>
      <c r="E301" s="37" t="s">
        <v>435</v>
      </c>
      <c r="F301" s="44" t="s">
        <v>989</v>
      </c>
      <c r="G301" s="50">
        <v>32000</v>
      </c>
      <c r="H301" s="66">
        <v>0</v>
      </c>
      <c r="I301" s="46">
        <v>25</v>
      </c>
      <c r="J301" s="108">
        <v>918.4</v>
      </c>
      <c r="K301" s="52">
        <f t="shared" si="73"/>
        <v>2272</v>
      </c>
      <c r="L301" s="52">
        <f t="shared" si="74"/>
        <v>352.00000000000006</v>
      </c>
      <c r="M301" s="108">
        <v>972.8</v>
      </c>
      <c r="N301" s="51">
        <f t="shared" si="75"/>
        <v>2268.8000000000002</v>
      </c>
      <c r="O301" s="51"/>
      <c r="P301" s="51">
        <f t="shared" si="82"/>
        <v>1891.1999999999998</v>
      </c>
      <c r="Q301" s="46">
        <f t="shared" si="89"/>
        <v>1916.1999999999998</v>
      </c>
      <c r="R301" s="51">
        <f t="shared" si="91"/>
        <v>4892.8</v>
      </c>
      <c r="S301" s="51">
        <f t="shared" si="90"/>
        <v>30083.8</v>
      </c>
      <c r="T301" s="49" t="s">
        <v>45</v>
      </c>
    </row>
    <row r="302" spans="1:20" s="38" customFormat="1" x14ac:dyDescent="0.25">
      <c r="A302" s="72">
        <v>297</v>
      </c>
      <c r="B302" s="37" t="s">
        <v>418</v>
      </c>
      <c r="C302" s="122" t="s">
        <v>982</v>
      </c>
      <c r="D302" s="37" t="s">
        <v>1</v>
      </c>
      <c r="E302" s="37" t="s">
        <v>436</v>
      </c>
      <c r="F302" s="44" t="s">
        <v>989</v>
      </c>
      <c r="G302" s="50">
        <v>35000</v>
      </c>
      <c r="H302" s="66">
        <v>0</v>
      </c>
      <c r="I302" s="46">
        <v>25</v>
      </c>
      <c r="J302" s="108">
        <v>1004.5</v>
      </c>
      <c r="K302" s="52">
        <f t="shared" si="73"/>
        <v>2485</v>
      </c>
      <c r="L302" s="52">
        <f t="shared" si="74"/>
        <v>385.00000000000006</v>
      </c>
      <c r="M302" s="108">
        <v>1064</v>
      </c>
      <c r="N302" s="51">
        <f t="shared" si="75"/>
        <v>2481.5</v>
      </c>
      <c r="O302" s="51"/>
      <c r="P302" s="51">
        <f t="shared" si="82"/>
        <v>2068.5</v>
      </c>
      <c r="Q302" s="46">
        <f t="shared" si="89"/>
        <v>2093.5</v>
      </c>
      <c r="R302" s="51">
        <f t="shared" si="91"/>
        <v>5351.5</v>
      </c>
      <c r="S302" s="51">
        <f t="shared" si="90"/>
        <v>32906.5</v>
      </c>
      <c r="T302" s="49" t="s">
        <v>45</v>
      </c>
    </row>
    <row r="303" spans="1:20" s="38" customFormat="1" x14ac:dyDescent="0.25">
      <c r="A303" s="72">
        <v>298</v>
      </c>
      <c r="B303" s="37" t="s">
        <v>419</v>
      </c>
      <c r="C303" s="122" t="s">
        <v>981</v>
      </c>
      <c r="D303" s="37" t="s">
        <v>1</v>
      </c>
      <c r="E303" s="37" t="s">
        <v>437</v>
      </c>
      <c r="F303" s="44" t="s">
        <v>989</v>
      </c>
      <c r="G303" s="50">
        <v>60000</v>
      </c>
      <c r="H303" s="66">
        <v>3486.68</v>
      </c>
      <c r="I303" s="46">
        <v>25</v>
      </c>
      <c r="J303" s="108">
        <v>1722</v>
      </c>
      <c r="K303" s="52">
        <f t="shared" si="73"/>
        <v>4260</v>
      </c>
      <c r="L303" s="52">
        <f t="shared" si="74"/>
        <v>660.00000000000011</v>
      </c>
      <c r="M303" s="108">
        <v>1854</v>
      </c>
      <c r="N303" s="51">
        <f t="shared" si="75"/>
        <v>4254</v>
      </c>
      <c r="O303" s="51"/>
      <c r="P303" s="51">
        <f t="shared" si="82"/>
        <v>3576</v>
      </c>
      <c r="Q303" s="46">
        <f t="shared" si="89"/>
        <v>7087.68</v>
      </c>
      <c r="R303" s="51">
        <f t="shared" si="91"/>
        <v>9174</v>
      </c>
      <c r="S303" s="51">
        <f t="shared" si="90"/>
        <v>52912.32</v>
      </c>
      <c r="T303" s="49" t="s">
        <v>45</v>
      </c>
    </row>
    <row r="304" spans="1:20" s="38" customFormat="1" x14ac:dyDescent="0.25">
      <c r="A304" s="72">
        <v>299</v>
      </c>
      <c r="B304" s="37" t="s">
        <v>409</v>
      </c>
      <c r="C304" s="122" t="s">
        <v>981</v>
      </c>
      <c r="D304" s="37" t="s">
        <v>1</v>
      </c>
      <c r="E304" s="37" t="s">
        <v>432</v>
      </c>
      <c r="F304" s="44" t="s">
        <v>989</v>
      </c>
      <c r="G304" s="50">
        <v>18000</v>
      </c>
      <c r="H304" s="66">
        <v>0</v>
      </c>
      <c r="I304" s="46">
        <v>25</v>
      </c>
      <c r="J304" s="108">
        <v>516.6</v>
      </c>
      <c r="K304" s="52">
        <f t="shared" si="73"/>
        <v>1277.9999999999998</v>
      </c>
      <c r="L304" s="52">
        <f t="shared" si="74"/>
        <v>198.00000000000003</v>
      </c>
      <c r="M304" s="108">
        <v>547.20000000000005</v>
      </c>
      <c r="N304" s="51">
        <f t="shared" si="75"/>
        <v>1276.2</v>
      </c>
      <c r="O304" s="51"/>
      <c r="P304" s="51">
        <f t="shared" si="82"/>
        <v>1063.8000000000002</v>
      </c>
      <c r="Q304" s="46">
        <f t="shared" si="89"/>
        <v>1088.8000000000002</v>
      </c>
      <c r="R304" s="51">
        <f t="shared" si="91"/>
        <v>2752.2</v>
      </c>
      <c r="S304" s="51">
        <f t="shared" si="90"/>
        <v>16911.2</v>
      </c>
      <c r="T304" s="49" t="s">
        <v>45</v>
      </c>
    </row>
    <row r="305" spans="1:20" s="38" customFormat="1" x14ac:dyDescent="0.25">
      <c r="A305" s="72">
        <v>300</v>
      </c>
      <c r="B305" s="37" t="s">
        <v>424</v>
      </c>
      <c r="C305" s="122" t="s">
        <v>982</v>
      </c>
      <c r="D305" s="37" t="s">
        <v>1</v>
      </c>
      <c r="E305" s="37" t="s">
        <v>429</v>
      </c>
      <c r="F305" s="44" t="s">
        <v>989</v>
      </c>
      <c r="G305" s="50">
        <v>25000</v>
      </c>
      <c r="H305" s="66">
        <v>0</v>
      </c>
      <c r="I305" s="46">
        <v>25</v>
      </c>
      <c r="J305" s="108">
        <v>717.5</v>
      </c>
      <c r="K305" s="52">
        <f t="shared" si="73"/>
        <v>1774.9999999999998</v>
      </c>
      <c r="L305" s="52">
        <f t="shared" si="74"/>
        <v>275</v>
      </c>
      <c r="M305" s="108">
        <v>760</v>
      </c>
      <c r="N305" s="51">
        <f t="shared" si="75"/>
        <v>1772.5000000000002</v>
      </c>
      <c r="O305" s="51"/>
      <c r="P305" s="51">
        <f t="shared" si="82"/>
        <v>1477.5</v>
      </c>
      <c r="Q305" s="46">
        <f t="shared" si="89"/>
        <v>1502.5</v>
      </c>
      <c r="R305" s="51">
        <f t="shared" si="91"/>
        <v>3822.5</v>
      </c>
      <c r="S305" s="51">
        <f t="shared" si="90"/>
        <v>23497.5</v>
      </c>
      <c r="T305" s="49" t="s">
        <v>45</v>
      </c>
    </row>
    <row r="306" spans="1:20" s="38" customFormat="1" x14ac:dyDescent="0.25">
      <c r="A306" s="72">
        <v>301</v>
      </c>
      <c r="B306" s="37" t="s">
        <v>423</v>
      </c>
      <c r="C306" s="122" t="s">
        <v>982</v>
      </c>
      <c r="D306" s="37" t="s">
        <v>1</v>
      </c>
      <c r="E306" s="37" t="s">
        <v>440</v>
      </c>
      <c r="F306" s="44" t="s">
        <v>989</v>
      </c>
      <c r="G306" s="50">
        <v>32000</v>
      </c>
      <c r="H306" s="66">
        <v>0</v>
      </c>
      <c r="I306" s="46">
        <v>25</v>
      </c>
      <c r="J306" s="108">
        <v>918.4</v>
      </c>
      <c r="K306" s="52">
        <f t="shared" si="73"/>
        <v>2272</v>
      </c>
      <c r="L306" s="52">
        <f t="shared" si="74"/>
        <v>352.00000000000006</v>
      </c>
      <c r="M306" s="108">
        <v>972.8</v>
      </c>
      <c r="N306" s="51">
        <f t="shared" si="75"/>
        <v>2268.8000000000002</v>
      </c>
      <c r="O306" s="51"/>
      <c r="P306" s="51">
        <f t="shared" si="82"/>
        <v>1891.1999999999998</v>
      </c>
      <c r="Q306" s="46">
        <f t="shared" si="89"/>
        <v>1916.1999999999998</v>
      </c>
      <c r="R306" s="51">
        <f t="shared" si="91"/>
        <v>4892.8</v>
      </c>
      <c r="S306" s="51">
        <f t="shared" si="90"/>
        <v>30083.8</v>
      </c>
      <c r="T306" s="49" t="s">
        <v>45</v>
      </c>
    </row>
    <row r="307" spans="1:20" s="38" customFormat="1" x14ac:dyDescent="0.25">
      <c r="A307" s="72">
        <v>302</v>
      </c>
      <c r="B307" s="37" t="s">
        <v>162</v>
      </c>
      <c r="C307" s="122" t="s">
        <v>981</v>
      </c>
      <c r="D307" s="37" t="s">
        <v>1</v>
      </c>
      <c r="E307" s="37" t="s">
        <v>112</v>
      </c>
      <c r="F307" s="44" t="s">
        <v>989</v>
      </c>
      <c r="G307" s="45">
        <v>26250</v>
      </c>
      <c r="H307" s="65">
        <v>0</v>
      </c>
      <c r="I307" s="46">
        <v>25</v>
      </c>
      <c r="J307" s="47">
        <v>753.38</v>
      </c>
      <c r="K307" s="48">
        <f t="shared" si="73"/>
        <v>1863.7499999999998</v>
      </c>
      <c r="L307" s="48">
        <f t="shared" si="74"/>
        <v>288.75000000000006</v>
      </c>
      <c r="M307" s="47">
        <v>798</v>
      </c>
      <c r="N307" s="46">
        <f t="shared" si="75"/>
        <v>1861.1250000000002</v>
      </c>
      <c r="O307" s="46"/>
      <c r="P307" s="46">
        <f t="shared" si="82"/>
        <v>1551.38</v>
      </c>
      <c r="Q307" s="46">
        <f t="shared" si="89"/>
        <v>1576.38</v>
      </c>
      <c r="R307" s="46">
        <f t="shared" si="91"/>
        <v>4013.625</v>
      </c>
      <c r="S307" s="46">
        <f t="shared" si="90"/>
        <v>24673.62</v>
      </c>
      <c r="T307" s="49" t="s">
        <v>45</v>
      </c>
    </row>
    <row r="308" spans="1:20" s="38" customFormat="1" x14ac:dyDescent="0.25">
      <c r="A308" s="72">
        <v>303</v>
      </c>
      <c r="B308" s="37" t="s">
        <v>382</v>
      </c>
      <c r="C308" s="122" t="s">
        <v>982</v>
      </c>
      <c r="D308" s="37" t="s">
        <v>381</v>
      </c>
      <c r="E308" s="37" t="s">
        <v>210</v>
      </c>
      <c r="F308" s="44" t="s">
        <v>989</v>
      </c>
      <c r="G308" s="45">
        <v>75000</v>
      </c>
      <c r="H308" s="45">
        <v>6309.38</v>
      </c>
      <c r="I308" s="46">
        <v>25</v>
      </c>
      <c r="J308" s="47">
        <v>2152.5</v>
      </c>
      <c r="K308" s="48">
        <f>+G308*7.1%</f>
        <v>5324.9999999999991</v>
      </c>
      <c r="L308" s="48">
        <f>+G308*1.1%</f>
        <v>825.00000000000011</v>
      </c>
      <c r="M308" s="47">
        <v>2280</v>
      </c>
      <c r="N308" s="46">
        <f>+G308*7.09%</f>
        <v>5317.5</v>
      </c>
      <c r="O308" s="46"/>
      <c r="P308" s="46">
        <f>+J308+M308</f>
        <v>4432.5</v>
      </c>
      <c r="Q308" s="46">
        <f>+H308+I308+J308+M308+O308</f>
        <v>10766.880000000001</v>
      </c>
      <c r="R308" s="46">
        <f>+K308+L308+N308</f>
        <v>11467.5</v>
      </c>
      <c r="S308" s="46">
        <f>+G308-Q308</f>
        <v>64233.119999999995</v>
      </c>
      <c r="T308" s="49" t="s">
        <v>45</v>
      </c>
    </row>
    <row r="309" spans="1:20" s="38" customFormat="1" x14ac:dyDescent="0.25">
      <c r="A309" s="72">
        <v>304</v>
      </c>
      <c r="B309" s="37" t="s">
        <v>1072</v>
      </c>
      <c r="C309" s="122" t="s">
        <v>982</v>
      </c>
      <c r="D309" s="37" t="s">
        <v>1</v>
      </c>
      <c r="E309" s="37" t="s">
        <v>37</v>
      </c>
      <c r="F309" s="44" t="s">
        <v>989</v>
      </c>
      <c r="G309" s="50">
        <v>40000</v>
      </c>
      <c r="H309" s="66">
        <v>215.78</v>
      </c>
      <c r="I309" s="46">
        <v>25</v>
      </c>
      <c r="J309" s="108">
        <v>1148</v>
      </c>
      <c r="K309" s="52">
        <f t="shared" si="73"/>
        <v>2839.9999999999995</v>
      </c>
      <c r="L309" s="52">
        <f t="shared" si="74"/>
        <v>440.00000000000006</v>
      </c>
      <c r="M309" s="108">
        <v>1216</v>
      </c>
      <c r="N309" s="51">
        <f t="shared" si="75"/>
        <v>2836</v>
      </c>
      <c r="O309" s="51"/>
      <c r="P309" s="51">
        <f t="shared" si="82"/>
        <v>2364</v>
      </c>
      <c r="Q309" s="46">
        <f t="shared" si="89"/>
        <v>2604.7799999999997</v>
      </c>
      <c r="R309" s="51">
        <f t="shared" si="91"/>
        <v>6116</v>
      </c>
      <c r="S309" s="51">
        <f t="shared" si="90"/>
        <v>37395.22</v>
      </c>
      <c r="T309" s="49" t="s">
        <v>45</v>
      </c>
    </row>
    <row r="310" spans="1:20" s="38" customFormat="1" x14ac:dyDescent="0.25">
      <c r="A310" s="72">
        <v>305</v>
      </c>
      <c r="B310" s="37" t="s">
        <v>410</v>
      </c>
      <c r="C310" s="122" t="s">
        <v>982</v>
      </c>
      <c r="D310" s="37" t="s">
        <v>1</v>
      </c>
      <c r="E310" s="37" t="s">
        <v>37</v>
      </c>
      <c r="F310" s="44" t="s">
        <v>989</v>
      </c>
      <c r="G310" s="50">
        <v>28350</v>
      </c>
      <c r="H310" s="66">
        <v>0</v>
      </c>
      <c r="I310" s="46">
        <v>25</v>
      </c>
      <c r="J310" s="108">
        <v>813.65</v>
      </c>
      <c r="K310" s="52">
        <f t="shared" si="73"/>
        <v>2012.85</v>
      </c>
      <c r="L310" s="52">
        <f t="shared" si="74"/>
        <v>311.85000000000002</v>
      </c>
      <c r="M310" s="108">
        <v>861.84</v>
      </c>
      <c r="N310" s="51">
        <f t="shared" si="75"/>
        <v>2010.0150000000001</v>
      </c>
      <c r="O310" s="51"/>
      <c r="P310" s="51">
        <f t="shared" si="82"/>
        <v>1675.49</v>
      </c>
      <c r="Q310" s="46">
        <f t="shared" si="89"/>
        <v>1700.49</v>
      </c>
      <c r="R310" s="51">
        <f t="shared" si="91"/>
        <v>4334.7150000000001</v>
      </c>
      <c r="S310" s="51">
        <f t="shared" si="90"/>
        <v>26649.51</v>
      </c>
      <c r="T310" s="49" t="s">
        <v>45</v>
      </c>
    </row>
    <row r="311" spans="1:20" s="38" customFormat="1" x14ac:dyDescent="0.25">
      <c r="A311" s="72">
        <v>306</v>
      </c>
      <c r="B311" s="37" t="s">
        <v>414</v>
      </c>
      <c r="C311" s="122" t="s">
        <v>981</v>
      </c>
      <c r="D311" s="37" t="s">
        <v>1</v>
      </c>
      <c r="E311" s="37" t="s">
        <v>65</v>
      </c>
      <c r="F311" s="44" t="s">
        <v>989</v>
      </c>
      <c r="G311" s="50">
        <v>35000</v>
      </c>
      <c r="H311" s="66">
        <v>0</v>
      </c>
      <c r="I311" s="46">
        <v>25</v>
      </c>
      <c r="J311" s="108">
        <v>1004.5</v>
      </c>
      <c r="K311" s="52">
        <f t="shared" si="73"/>
        <v>2485</v>
      </c>
      <c r="L311" s="52">
        <f t="shared" si="74"/>
        <v>385.00000000000006</v>
      </c>
      <c r="M311" s="108">
        <v>1064</v>
      </c>
      <c r="N311" s="51">
        <f t="shared" si="75"/>
        <v>2481.5</v>
      </c>
      <c r="O311" s="51"/>
      <c r="P311" s="51">
        <f t="shared" si="82"/>
        <v>2068.5</v>
      </c>
      <c r="Q311" s="46">
        <f t="shared" si="89"/>
        <v>2093.5</v>
      </c>
      <c r="R311" s="51">
        <f t="shared" si="91"/>
        <v>5351.5</v>
      </c>
      <c r="S311" s="51">
        <f t="shared" si="90"/>
        <v>32906.5</v>
      </c>
      <c r="T311" s="49" t="s">
        <v>45</v>
      </c>
    </row>
    <row r="312" spans="1:20" s="38" customFormat="1" x14ac:dyDescent="0.25">
      <c r="A312" s="72">
        <v>307</v>
      </c>
      <c r="B312" s="37" t="s">
        <v>415</v>
      </c>
      <c r="C312" s="122" t="s">
        <v>981</v>
      </c>
      <c r="D312" s="37" t="s">
        <v>1</v>
      </c>
      <c r="E312" s="37" t="s">
        <v>41</v>
      </c>
      <c r="F312" s="44" t="s">
        <v>989</v>
      </c>
      <c r="G312" s="50">
        <v>25000</v>
      </c>
      <c r="H312" s="66">
        <v>0</v>
      </c>
      <c r="I312" s="46">
        <v>25</v>
      </c>
      <c r="J312" s="108">
        <v>717.5</v>
      </c>
      <c r="K312" s="52">
        <f t="shared" si="73"/>
        <v>1774.9999999999998</v>
      </c>
      <c r="L312" s="52">
        <f t="shared" si="74"/>
        <v>275</v>
      </c>
      <c r="M312" s="108">
        <v>760</v>
      </c>
      <c r="N312" s="51">
        <f t="shared" si="75"/>
        <v>1772.5000000000002</v>
      </c>
      <c r="O312" s="51"/>
      <c r="P312" s="51">
        <f t="shared" si="82"/>
        <v>1477.5</v>
      </c>
      <c r="Q312" s="46">
        <f t="shared" si="89"/>
        <v>1502.5</v>
      </c>
      <c r="R312" s="51">
        <f t="shared" si="91"/>
        <v>3822.5</v>
      </c>
      <c r="S312" s="51">
        <f t="shared" si="90"/>
        <v>23497.5</v>
      </c>
      <c r="T312" s="49" t="s">
        <v>45</v>
      </c>
    </row>
    <row r="313" spans="1:20" s="38" customFormat="1" x14ac:dyDescent="0.25">
      <c r="A313" s="72">
        <v>308</v>
      </c>
      <c r="B313" s="37" t="s">
        <v>420</v>
      </c>
      <c r="C313" s="122" t="s">
        <v>982</v>
      </c>
      <c r="D313" s="37" t="s">
        <v>1</v>
      </c>
      <c r="E313" s="37" t="s">
        <v>438</v>
      </c>
      <c r="F313" s="44" t="s">
        <v>989</v>
      </c>
      <c r="G313" s="50">
        <v>20900</v>
      </c>
      <c r="H313" s="66">
        <v>0</v>
      </c>
      <c r="I313" s="46">
        <v>25</v>
      </c>
      <c r="J313" s="108">
        <v>599.83000000000004</v>
      </c>
      <c r="K313" s="52">
        <f t="shared" si="73"/>
        <v>1483.8999999999999</v>
      </c>
      <c r="L313" s="52">
        <f t="shared" si="74"/>
        <v>229.90000000000003</v>
      </c>
      <c r="M313" s="108">
        <v>635.36</v>
      </c>
      <c r="N313" s="51">
        <f t="shared" si="75"/>
        <v>1481.8100000000002</v>
      </c>
      <c r="O313" s="51"/>
      <c r="P313" s="51">
        <f t="shared" si="82"/>
        <v>1235.19</v>
      </c>
      <c r="Q313" s="46">
        <f t="shared" si="89"/>
        <v>1260.19</v>
      </c>
      <c r="R313" s="51">
        <f t="shared" si="91"/>
        <v>3195.61</v>
      </c>
      <c r="S313" s="51">
        <f t="shared" si="90"/>
        <v>19639.810000000001</v>
      </c>
      <c r="T313" s="49" t="s">
        <v>45</v>
      </c>
    </row>
    <row r="314" spans="1:20" s="38" customFormat="1" x14ac:dyDescent="0.25">
      <c r="A314" s="72">
        <v>309</v>
      </c>
      <c r="B314" s="37" t="s">
        <v>421</v>
      </c>
      <c r="C314" s="122" t="s">
        <v>982</v>
      </c>
      <c r="D314" s="37" t="s">
        <v>1</v>
      </c>
      <c r="E314" s="37" t="s">
        <v>439</v>
      </c>
      <c r="F314" s="44" t="s">
        <v>989</v>
      </c>
      <c r="G314" s="50">
        <v>25000</v>
      </c>
      <c r="H314" s="66">
        <v>0</v>
      </c>
      <c r="I314" s="46">
        <v>25</v>
      </c>
      <c r="J314" s="108">
        <v>717.5</v>
      </c>
      <c r="K314" s="52">
        <f t="shared" si="73"/>
        <v>1774.9999999999998</v>
      </c>
      <c r="L314" s="52">
        <f t="shared" si="74"/>
        <v>275</v>
      </c>
      <c r="M314" s="108">
        <v>760</v>
      </c>
      <c r="N314" s="51">
        <f t="shared" si="75"/>
        <v>1772.5000000000002</v>
      </c>
      <c r="O314" s="51"/>
      <c r="P314" s="51">
        <f t="shared" si="82"/>
        <v>1477.5</v>
      </c>
      <c r="Q314" s="46">
        <f t="shared" si="89"/>
        <v>1502.5</v>
      </c>
      <c r="R314" s="51">
        <f t="shared" si="91"/>
        <v>3822.5</v>
      </c>
      <c r="S314" s="51">
        <f t="shared" si="90"/>
        <v>23497.5</v>
      </c>
      <c r="T314" s="49" t="s">
        <v>45</v>
      </c>
    </row>
    <row r="315" spans="1:20" s="38" customFormat="1" x14ac:dyDescent="0.25">
      <c r="A315" s="72">
        <v>310</v>
      </c>
      <c r="B315" s="37" t="s">
        <v>422</v>
      </c>
      <c r="C315" s="122" t="s">
        <v>982</v>
      </c>
      <c r="D315" s="37" t="s">
        <v>1</v>
      </c>
      <c r="E315" s="37" t="s">
        <v>439</v>
      </c>
      <c r="F315" s="44" t="s">
        <v>989</v>
      </c>
      <c r="G315" s="50">
        <v>25000</v>
      </c>
      <c r="H315" s="66">
        <v>0</v>
      </c>
      <c r="I315" s="46">
        <v>25</v>
      </c>
      <c r="J315" s="108">
        <v>717.5</v>
      </c>
      <c r="K315" s="52">
        <f t="shared" si="73"/>
        <v>1774.9999999999998</v>
      </c>
      <c r="L315" s="52">
        <f t="shared" si="74"/>
        <v>275</v>
      </c>
      <c r="M315" s="108">
        <v>760</v>
      </c>
      <c r="N315" s="51">
        <f t="shared" si="75"/>
        <v>1772.5000000000002</v>
      </c>
      <c r="O315" s="51"/>
      <c r="P315" s="51">
        <f t="shared" si="82"/>
        <v>1477.5</v>
      </c>
      <c r="Q315" s="46">
        <f t="shared" si="89"/>
        <v>1502.5</v>
      </c>
      <c r="R315" s="51">
        <f t="shared" si="91"/>
        <v>3822.5</v>
      </c>
      <c r="S315" s="51">
        <f t="shared" si="90"/>
        <v>23497.5</v>
      </c>
      <c r="T315" s="49" t="s">
        <v>45</v>
      </c>
    </row>
    <row r="316" spans="1:20" s="38" customFormat="1" x14ac:dyDescent="0.25">
      <c r="A316" s="72">
        <v>311</v>
      </c>
      <c r="B316" s="37" t="s">
        <v>425</v>
      </c>
      <c r="C316" s="122" t="s">
        <v>982</v>
      </c>
      <c r="D316" s="37" t="s">
        <v>1</v>
      </c>
      <c r="E316" s="37" t="s">
        <v>211</v>
      </c>
      <c r="F316" s="44" t="s">
        <v>989</v>
      </c>
      <c r="G316" s="50">
        <v>24000</v>
      </c>
      <c r="H316" s="66">
        <v>0</v>
      </c>
      <c r="I316" s="46">
        <v>25</v>
      </c>
      <c r="J316" s="108">
        <v>688.8</v>
      </c>
      <c r="K316" s="52">
        <f t="shared" si="73"/>
        <v>1703.9999999999998</v>
      </c>
      <c r="L316" s="52">
        <f t="shared" si="74"/>
        <v>264</v>
      </c>
      <c r="M316" s="108">
        <v>729.6</v>
      </c>
      <c r="N316" s="51">
        <f t="shared" si="75"/>
        <v>1701.6000000000001</v>
      </c>
      <c r="O316" s="51"/>
      <c r="P316" s="51">
        <f t="shared" si="82"/>
        <v>1418.4</v>
      </c>
      <c r="Q316" s="46">
        <f t="shared" si="89"/>
        <v>1443.4</v>
      </c>
      <c r="R316" s="51">
        <f t="shared" si="91"/>
        <v>3669.6</v>
      </c>
      <c r="S316" s="51">
        <f t="shared" si="90"/>
        <v>22556.6</v>
      </c>
      <c r="T316" s="49" t="s">
        <v>45</v>
      </c>
    </row>
    <row r="317" spans="1:20" s="38" customFormat="1" x14ac:dyDescent="0.25">
      <c r="A317" s="72">
        <v>312</v>
      </c>
      <c r="B317" s="37" t="s">
        <v>411</v>
      </c>
      <c r="C317" s="122" t="s">
        <v>982</v>
      </c>
      <c r="D317" s="37" t="s">
        <v>1</v>
      </c>
      <c r="E317" s="37" t="s">
        <v>257</v>
      </c>
      <c r="F317" s="44" t="s">
        <v>985</v>
      </c>
      <c r="G317" s="50">
        <v>18700</v>
      </c>
      <c r="H317" s="66">
        <v>0</v>
      </c>
      <c r="I317" s="46">
        <v>25</v>
      </c>
      <c r="J317" s="108">
        <v>536.69000000000005</v>
      </c>
      <c r="K317" s="52">
        <f t="shared" si="73"/>
        <v>1327.6999999999998</v>
      </c>
      <c r="L317" s="52">
        <f t="shared" si="74"/>
        <v>205.70000000000002</v>
      </c>
      <c r="M317" s="108">
        <v>568.48</v>
      </c>
      <c r="N317" s="51">
        <f t="shared" si="75"/>
        <v>1325.8300000000002</v>
      </c>
      <c r="O317" s="51"/>
      <c r="P317" s="51">
        <f t="shared" si="82"/>
        <v>1105.17</v>
      </c>
      <c r="Q317" s="46">
        <f t="shared" si="89"/>
        <v>1130.17</v>
      </c>
      <c r="R317" s="51">
        <f t="shared" si="91"/>
        <v>2859.23</v>
      </c>
      <c r="S317" s="51">
        <f t="shared" si="90"/>
        <v>17569.830000000002</v>
      </c>
      <c r="T317" s="49" t="s">
        <v>45</v>
      </c>
    </row>
    <row r="318" spans="1:20" s="38" customFormat="1" x14ac:dyDescent="0.25">
      <c r="A318" s="72">
        <v>313</v>
      </c>
      <c r="B318" s="37" t="s">
        <v>407</v>
      </c>
      <c r="C318" s="122" t="s">
        <v>981</v>
      </c>
      <c r="D318" s="37" t="s">
        <v>1</v>
      </c>
      <c r="E318" s="37" t="s">
        <v>208</v>
      </c>
      <c r="F318" s="44" t="s">
        <v>985</v>
      </c>
      <c r="G318" s="50">
        <v>15400</v>
      </c>
      <c r="H318" s="66">
        <v>0</v>
      </c>
      <c r="I318" s="46">
        <v>25</v>
      </c>
      <c r="J318" s="108">
        <v>441.98</v>
      </c>
      <c r="K318" s="52">
        <f t="shared" si="73"/>
        <v>1093.3999999999999</v>
      </c>
      <c r="L318" s="52">
        <f t="shared" si="74"/>
        <v>169.4</v>
      </c>
      <c r="M318" s="108">
        <v>468.16</v>
      </c>
      <c r="N318" s="51">
        <f t="shared" si="75"/>
        <v>1091.8600000000001</v>
      </c>
      <c r="O318" s="51"/>
      <c r="P318" s="51">
        <f t="shared" si="82"/>
        <v>910.1400000000001</v>
      </c>
      <c r="Q318" s="46">
        <f t="shared" si="89"/>
        <v>935.1400000000001</v>
      </c>
      <c r="R318" s="51">
        <f t="shared" si="91"/>
        <v>2354.66</v>
      </c>
      <c r="S318" s="51">
        <f t="shared" si="90"/>
        <v>14464.86</v>
      </c>
      <c r="T318" s="49" t="s">
        <v>45</v>
      </c>
    </row>
    <row r="319" spans="1:20" s="38" customFormat="1" x14ac:dyDescent="0.25">
      <c r="A319" s="72">
        <v>314</v>
      </c>
      <c r="B319" s="37" t="s">
        <v>397</v>
      </c>
      <c r="C319" s="122" t="s">
        <v>981</v>
      </c>
      <c r="D319" s="37" t="s">
        <v>396</v>
      </c>
      <c r="E319" s="37" t="s">
        <v>112</v>
      </c>
      <c r="F319" s="44" t="s">
        <v>990</v>
      </c>
      <c r="G319" s="45">
        <v>25000</v>
      </c>
      <c r="H319" s="65">
        <v>0</v>
      </c>
      <c r="I319" s="46">
        <v>25</v>
      </c>
      <c r="J319" s="47">
        <v>717.5</v>
      </c>
      <c r="K319" s="48">
        <f t="shared" si="73"/>
        <v>1774.9999999999998</v>
      </c>
      <c r="L319" s="48">
        <f t="shared" si="74"/>
        <v>275</v>
      </c>
      <c r="M319" s="47">
        <v>760</v>
      </c>
      <c r="N319" s="46">
        <f t="shared" si="75"/>
        <v>1772.5000000000002</v>
      </c>
      <c r="O319" s="46"/>
      <c r="P319" s="46">
        <f t="shared" si="82"/>
        <v>1477.5</v>
      </c>
      <c r="Q319" s="46">
        <f t="shared" si="89"/>
        <v>1502.5</v>
      </c>
      <c r="R319" s="46">
        <f t="shared" si="91"/>
        <v>3822.5</v>
      </c>
      <c r="S319" s="46">
        <f t="shared" si="90"/>
        <v>23497.5</v>
      </c>
      <c r="T319" s="49" t="s">
        <v>45</v>
      </c>
    </row>
    <row r="320" spans="1:20" s="38" customFormat="1" x14ac:dyDescent="0.25">
      <c r="A320" s="72">
        <v>315</v>
      </c>
      <c r="B320" s="37" t="s">
        <v>926</v>
      </c>
      <c r="C320" s="122" t="s">
        <v>982</v>
      </c>
      <c r="D320" s="37" t="s">
        <v>396</v>
      </c>
      <c r="E320" s="37" t="s">
        <v>115</v>
      </c>
      <c r="F320" s="44" t="s">
        <v>985</v>
      </c>
      <c r="G320" s="45">
        <v>20900</v>
      </c>
      <c r="H320" s="65">
        <v>0</v>
      </c>
      <c r="I320" s="46">
        <v>25</v>
      </c>
      <c r="J320" s="47">
        <v>599.83000000000004</v>
      </c>
      <c r="K320" s="48">
        <f t="shared" si="73"/>
        <v>1483.8999999999999</v>
      </c>
      <c r="L320" s="48">
        <f t="shared" si="74"/>
        <v>229.90000000000003</v>
      </c>
      <c r="M320" s="47">
        <v>635.36</v>
      </c>
      <c r="N320" s="46">
        <f t="shared" si="75"/>
        <v>1481.8100000000002</v>
      </c>
      <c r="O320" s="46"/>
      <c r="P320" s="46">
        <f t="shared" si="82"/>
        <v>1235.19</v>
      </c>
      <c r="Q320" s="46">
        <f t="shared" si="89"/>
        <v>1260.19</v>
      </c>
      <c r="R320" s="46">
        <f t="shared" ref="R320:R326" si="92">+K320+L320+N320</f>
        <v>3195.61</v>
      </c>
      <c r="S320" s="46">
        <f t="shared" si="90"/>
        <v>19639.810000000001</v>
      </c>
      <c r="T320" s="49" t="s">
        <v>45</v>
      </c>
    </row>
    <row r="321" spans="1:20" s="38" customFormat="1" x14ac:dyDescent="0.25">
      <c r="A321" s="72">
        <v>316</v>
      </c>
      <c r="B321" s="37" t="s">
        <v>966</v>
      </c>
      <c r="C321" s="122" t="s">
        <v>981</v>
      </c>
      <c r="D321" s="37" t="s">
        <v>396</v>
      </c>
      <c r="E321" s="37" t="s">
        <v>147</v>
      </c>
      <c r="F321" s="44" t="s">
        <v>989</v>
      </c>
      <c r="G321" s="50">
        <v>22000</v>
      </c>
      <c r="H321" s="66">
        <v>0</v>
      </c>
      <c r="I321" s="46">
        <v>25</v>
      </c>
      <c r="J321" s="108">
        <v>631.4</v>
      </c>
      <c r="K321" s="52">
        <f>+G321*7.1%</f>
        <v>1561.9999999999998</v>
      </c>
      <c r="L321" s="52">
        <f>+G321*1.1%</f>
        <v>242.00000000000003</v>
      </c>
      <c r="M321" s="108">
        <v>668.8</v>
      </c>
      <c r="N321" s="51">
        <f>+G321*7.09%</f>
        <v>1559.8000000000002</v>
      </c>
      <c r="O321" s="51"/>
      <c r="P321" s="51">
        <f>+J321+M321</f>
        <v>1300.1999999999998</v>
      </c>
      <c r="Q321" s="46">
        <f>+H321+I321+J321+M321+O321</f>
        <v>1325.1999999999998</v>
      </c>
      <c r="R321" s="51">
        <f>+K321+L321+N321</f>
        <v>3363.8</v>
      </c>
      <c r="S321" s="51">
        <f>+G321-Q321</f>
        <v>20674.8</v>
      </c>
      <c r="T321" s="49" t="s">
        <v>45</v>
      </c>
    </row>
    <row r="322" spans="1:20" s="38" customFormat="1" x14ac:dyDescent="0.25">
      <c r="A322" s="72">
        <v>317</v>
      </c>
      <c r="B322" s="37" t="s">
        <v>986</v>
      </c>
      <c r="C322" s="122" t="s">
        <v>981</v>
      </c>
      <c r="D322" s="37" t="s">
        <v>396</v>
      </c>
      <c r="E322" s="37" t="s">
        <v>72</v>
      </c>
      <c r="F322" s="44" t="s">
        <v>989</v>
      </c>
      <c r="G322" s="45">
        <v>25000</v>
      </c>
      <c r="H322" s="65">
        <v>0</v>
      </c>
      <c r="I322" s="46">
        <v>25</v>
      </c>
      <c r="J322" s="47">
        <v>717.5</v>
      </c>
      <c r="K322" s="48">
        <f t="shared" si="73"/>
        <v>1774.9999999999998</v>
      </c>
      <c r="L322" s="48">
        <f t="shared" si="74"/>
        <v>275</v>
      </c>
      <c r="M322" s="48">
        <v>760</v>
      </c>
      <c r="N322" s="46">
        <f t="shared" si="75"/>
        <v>1772.5000000000002</v>
      </c>
      <c r="O322" s="46"/>
      <c r="P322" s="46">
        <f t="shared" si="82"/>
        <v>1477.5</v>
      </c>
      <c r="Q322" s="46">
        <f t="shared" si="89"/>
        <v>1502.5</v>
      </c>
      <c r="R322" s="46">
        <f t="shared" si="92"/>
        <v>3822.5</v>
      </c>
      <c r="S322" s="46">
        <f t="shared" si="90"/>
        <v>23497.5</v>
      </c>
      <c r="T322" s="49" t="s">
        <v>45</v>
      </c>
    </row>
    <row r="323" spans="1:20" s="38" customFormat="1" x14ac:dyDescent="0.25">
      <c r="A323" s="72">
        <v>318</v>
      </c>
      <c r="B323" s="37" t="s">
        <v>1103</v>
      </c>
      <c r="C323" s="122" t="s">
        <v>982</v>
      </c>
      <c r="D323" s="37" t="s">
        <v>396</v>
      </c>
      <c r="E323" s="37" t="s">
        <v>998</v>
      </c>
      <c r="F323" s="44" t="s">
        <v>989</v>
      </c>
      <c r="G323" s="45">
        <v>30000</v>
      </c>
      <c r="H323" s="65"/>
      <c r="I323" s="46">
        <v>25</v>
      </c>
      <c r="J323" s="47">
        <v>861</v>
      </c>
      <c r="K323" s="48">
        <f t="shared" si="73"/>
        <v>2130</v>
      </c>
      <c r="L323" s="48">
        <f t="shared" si="74"/>
        <v>330.00000000000006</v>
      </c>
      <c r="M323" s="47">
        <v>912</v>
      </c>
      <c r="N323" s="46">
        <f t="shared" si="75"/>
        <v>2127</v>
      </c>
      <c r="O323" s="46"/>
      <c r="P323" s="46">
        <f t="shared" si="82"/>
        <v>1773</v>
      </c>
      <c r="Q323" s="46">
        <f t="shared" si="89"/>
        <v>1798</v>
      </c>
      <c r="R323" s="46">
        <f t="shared" si="92"/>
        <v>4587</v>
      </c>
      <c r="S323" s="46">
        <f t="shared" si="90"/>
        <v>28202</v>
      </c>
      <c r="T323" s="49" t="s">
        <v>45</v>
      </c>
    </row>
    <row r="324" spans="1:20" s="38" customFormat="1" x14ac:dyDescent="0.25">
      <c r="A324" s="72">
        <v>319</v>
      </c>
      <c r="B324" s="37" t="s">
        <v>1113</v>
      </c>
      <c r="C324" s="122" t="s">
        <v>981</v>
      </c>
      <c r="D324" s="37" t="s">
        <v>396</v>
      </c>
      <c r="E324" s="37" t="s">
        <v>127</v>
      </c>
      <c r="F324" s="44" t="s">
        <v>989</v>
      </c>
      <c r="G324" s="50">
        <v>25000</v>
      </c>
      <c r="H324" s="50"/>
      <c r="I324" s="46">
        <v>25</v>
      </c>
      <c r="J324" s="108">
        <v>717.5</v>
      </c>
      <c r="K324" s="52">
        <f>+G324*7.1%</f>
        <v>1774.9999999999998</v>
      </c>
      <c r="L324" s="52">
        <f>+G324*1.1%</f>
        <v>275</v>
      </c>
      <c r="M324" s="108">
        <v>760</v>
      </c>
      <c r="N324" s="51">
        <f>+G324*7.09%</f>
        <v>1772.5000000000002</v>
      </c>
      <c r="O324" s="51"/>
      <c r="P324" s="51">
        <f>+J324+M324</f>
        <v>1477.5</v>
      </c>
      <c r="Q324" s="46">
        <f>+H324+I324+J324+M324+O324</f>
        <v>1502.5</v>
      </c>
      <c r="R324" s="51">
        <f>+K324+L324+N324</f>
        <v>3822.5</v>
      </c>
      <c r="S324" s="51">
        <f>+G324-Q324</f>
        <v>23497.5</v>
      </c>
      <c r="T324" s="49" t="s">
        <v>45</v>
      </c>
    </row>
    <row r="325" spans="1:20" s="38" customFormat="1" x14ac:dyDescent="0.25">
      <c r="A325" s="72">
        <v>320</v>
      </c>
      <c r="B325" s="37" t="s">
        <v>511</v>
      </c>
      <c r="C325" s="122" t="s">
        <v>981</v>
      </c>
      <c r="D325" s="37" t="s">
        <v>396</v>
      </c>
      <c r="E325" s="37" t="s">
        <v>72</v>
      </c>
      <c r="F325" s="44" t="s">
        <v>989</v>
      </c>
      <c r="G325" s="45">
        <v>25000</v>
      </c>
      <c r="H325" s="65">
        <v>0</v>
      </c>
      <c r="I325" s="46">
        <v>25</v>
      </c>
      <c r="J325" s="47">
        <v>717.5</v>
      </c>
      <c r="K325" s="48">
        <f t="shared" si="73"/>
        <v>1774.9999999999998</v>
      </c>
      <c r="L325" s="48">
        <f t="shared" si="74"/>
        <v>275</v>
      </c>
      <c r="M325" s="47">
        <v>760</v>
      </c>
      <c r="N325" s="46">
        <f t="shared" si="75"/>
        <v>1772.5000000000002</v>
      </c>
      <c r="O325" s="46"/>
      <c r="P325" s="46">
        <f t="shared" si="82"/>
        <v>1477.5</v>
      </c>
      <c r="Q325" s="46">
        <f t="shared" si="89"/>
        <v>1502.5</v>
      </c>
      <c r="R325" s="46">
        <f t="shared" si="92"/>
        <v>3822.5</v>
      </c>
      <c r="S325" s="46">
        <f t="shared" si="90"/>
        <v>23497.5</v>
      </c>
      <c r="T325" s="49" t="s">
        <v>45</v>
      </c>
    </row>
    <row r="326" spans="1:20" s="38" customFormat="1" x14ac:dyDescent="0.25">
      <c r="A326" s="72">
        <v>321</v>
      </c>
      <c r="B326" s="37" t="s">
        <v>950</v>
      </c>
      <c r="C326" s="122" t="s">
        <v>982</v>
      </c>
      <c r="D326" s="37" t="s">
        <v>396</v>
      </c>
      <c r="E326" s="37" t="s">
        <v>205</v>
      </c>
      <c r="F326" s="44" t="s">
        <v>989</v>
      </c>
      <c r="G326" s="45">
        <v>24000</v>
      </c>
      <c r="H326" s="45">
        <v>0</v>
      </c>
      <c r="I326" s="46">
        <v>25</v>
      </c>
      <c r="J326" s="47">
        <v>688.8</v>
      </c>
      <c r="K326" s="48">
        <f t="shared" si="73"/>
        <v>1703.9999999999998</v>
      </c>
      <c r="L326" s="48">
        <f t="shared" si="74"/>
        <v>264</v>
      </c>
      <c r="M326" s="47">
        <v>729.6</v>
      </c>
      <c r="N326" s="46">
        <f t="shared" si="75"/>
        <v>1701.6000000000001</v>
      </c>
      <c r="O326" s="46"/>
      <c r="P326" s="46">
        <f t="shared" si="82"/>
        <v>1418.4</v>
      </c>
      <c r="Q326" s="46">
        <f t="shared" si="89"/>
        <v>1443.4</v>
      </c>
      <c r="R326" s="46">
        <f t="shared" si="92"/>
        <v>3669.6</v>
      </c>
      <c r="S326" s="46">
        <f t="shared" si="90"/>
        <v>22556.6</v>
      </c>
      <c r="T326" s="49" t="s">
        <v>45</v>
      </c>
    </row>
    <row r="327" spans="1:20" s="38" customFormat="1" x14ac:dyDescent="0.25">
      <c r="A327" s="72">
        <v>322</v>
      </c>
      <c r="B327" s="37" t="s">
        <v>400</v>
      </c>
      <c r="C327" s="122" t="s">
        <v>981</v>
      </c>
      <c r="D327" s="37" t="s">
        <v>398</v>
      </c>
      <c r="E327" s="37" t="s">
        <v>104</v>
      </c>
      <c r="F327" s="44" t="s">
        <v>990</v>
      </c>
      <c r="G327" s="45">
        <v>55000</v>
      </c>
      <c r="H327" s="45">
        <v>2559.6799999999998</v>
      </c>
      <c r="I327" s="46">
        <v>25</v>
      </c>
      <c r="J327" s="47">
        <v>1578.5</v>
      </c>
      <c r="K327" s="48">
        <f t="shared" si="73"/>
        <v>3904.9999999999995</v>
      </c>
      <c r="L327" s="48">
        <f t="shared" ref="L327:L391" si="93">+G327*1.1%</f>
        <v>605.00000000000011</v>
      </c>
      <c r="M327" s="47">
        <v>1672</v>
      </c>
      <c r="N327" s="46">
        <f t="shared" si="75"/>
        <v>3899.5000000000005</v>
      </c>
      <c r="O327" s="46"/>
      <c r="P327" s="46">
        <f t="shared" si="82"/>
        <v>3250.5</v>
      </c>
      <c r="Q327" s="46">
        <f t="shared" si="89"/>
        <v>5835.18</v>
      </c>
      <c r="R327" s="46">
        <f t="shared" si="91"/>
        <v>8409.5</v>
      </c>
      <c r="S327" s="46">
        <f t="shared" si="90"/>
        <v>49164.82</v>
      </c>
      <c r="T327" s="49" t="s">
        <v>45</v>
      </c>
    </row>
    <row r="328" spans="1:20" s="38" customFormat="1" x14ac:dyDescent="0.25">
      <c r="A328" s="72">
        <v>323</v>
      </c>
      <c r="B328" s="37" t="s">
        <v>399</v>
      </c>
      <c r="C328" s="122" t="s">
        <v>981</v>
      </c>
      <c r="D328" s="37" t="s">
        <v>398</v>
      </c>
      <c r="E328" s="37" t="s">
        <v>104</v>
      </c>
      <c r="F328" s="44" t="s">
        <v>990</v>
      </c>
      <c r="G328" s="45">
        <v>35000</v>
      </c>
      <c r="H328" s="65">
        <v>0</v>
      </c>
      <c r="I328" s="46">
        <v>25</v>
      </c>
      <c r="J328" s="47">
        <v>1004.5</v>
      </c>
      <c r="K328" s="48">
        <f t="shared" ref="K328:K392" si="94">+G328*7.1%</f>
        <v>2485</v>
      </c>
      <c r="L328" s="48">
        <f t="shared" si="93"/>
        <v>385.00000000000006</v>
      </c>
      <c r="M328" s="47">
        <v>1064</v>
      </c>
      <c r="N328" s="46">
        <f t="shared" ref="N328:N392" si="95">+G328*7.09%</f>
        <v>2481.5</v>
      </c>
      <c r="O328" s="46"/>
      <c r="P328" s="46">
        <f t="shared" si="82"/>
        <v>2068.5</v>
      </c>
      <c r="Q328" s="46">
        <f t="shared" si="89"/>
        <v>2093.5</v>
      </c>
      <c r="R328" s="46">
        <f t="shared" si="91"/>
        <v>5351.5</v>
      </c>
      <c r="S328" s="46">
        <f t="shared" si="90"/>
        <v>32906.5</v>
      </c>
      <c r="T328" s="49" t="s">
        <v>45</v>
      </c>
    </row>
    <row r="329" spans="1:20" s="38" customFormat="1" x14ac:dyDescent="0.25">
      <c r="A329" s="72">
        <v>324</v>
      </c>
      <c r="B329" s="37" t="s">
        <v>401</v>
      </c>
      <c r="C329" s="122" t="s">
        <v>982</v>
      </c>
      <c r="D329" s="37" t="s">
        <v>398</v>
      </c>
      <c r="E329" s="37" t="s">
        <v>37</v>
      </c>
      <c r="F329" s="44" t="s">
        <v>990</v>
      </c>
      <c r="G329" s="45">
        <v>25000</v>
      </c>
      <c r="H329" s="65">
        <v>0</v>
      </c>
      <c r="I329" s="46">
        <v>25</v>
      </c>
      <c r="J329" s="47">
        <v>717.5</v>
      </c>
      <c r="K329" s="48">
        <f t="shared" si="94"/>
        <v>1774.9999999999998</v>
      </c>
      <c r="L329" s="48">
        <f t="shared" si="93"/>
        <v>275</v>
      </c>
      <c r="M329" s="47">
        <v>760</v>
      </c>
      <c r="N329" s="46">
        <f t="shared" si="95"/>
        <v>1772.5000000000002</v>
      </c>
      <c r="O329" s="46"/>
      <c r="P329" s="46">
        <f t="shared" si="82"/>
        <v>1477.5</v>
      </c>
      <c r="Q329" s="46">
        <f t="shared" si="89"/>
        <v>1502.5</v>
      </c>
      <c r="R329" s="46">
        <f t="shared" si="91"/>
        <v>3822.5</v>
      </c>
      <c r="S329" s="46">
        <f t="shared" si="90"/>
        <v>23497.5</v>
      </c>
      <c r="T329" s="49" t="s">
        <v>45</v>
      </c>
    </row>
    <row r="330" spans="1:20" s="38" customFormat="1" x14ac:dyDescent="0.25">
      <c r="A330" s="72">
        <v>325</v>
      </c>
      <c r="B330" s="37" t="s">
        <v>404</v>
      </c>
      <c r="C330" s="122" t="s">
        <v>981</v>
      </c>
      <c r="D330" s="37" t="s">
        <v>379</v>
      </c>
      <c r="E330" s="37" t="s">
        <v>210</v>
      </c>
      <c r="F330" s="44" t="s">
        <v>990</v>
      </c>
      <c r="G330" s="45">
        <v>85000</v>
      </c>
      <c r="H330" s="45">
        <v>7820.77</v>
      </c>
      <c r="I330" s="46">
        <v>25</v>
      </c>
      <c r="J330" s="47">
        <v>2439.5</v>
      </c>
      <c r="K330" s="48">
        <f t="shared" si="94"/>
        <v>6034.9999999999991</v>
      </c>
      <c r="L330" s="48">
        <f t="shared" si="93"/>
        <v>935.00000000000011</v>
      </c>
      <c r="M330" s="47">
        <v>2584</v>
      </c>
      <c r="N330" s="46">
        <f t="shared" si="95"/>
        <v>6026.5</v>
      </c>
      <c r="O330" s="46"/>
      <c r="P330" s="46">
        <f t="shared" si="82"/>
        <v>5023.5</v>
      </c>
      <c r="Q330" s="46">
        <f t="shared" si="89"/>
        <v>12869.27</v>
      </c>
      <c r="R330" s="46">
        <f t="shared" si="91"/>
        <v>12996.5</v>
      </c>
      <c r="S330" s="46">
        <f t="shared" si="90"/>
        <v>72130.73</v>
      </c>
      <c r="T330" s="49" t="s">
        <v>45</v>
      </c>
    </row>
    <row r="331" spans="1:20" s="38" customFormat="1" x14ac:dyDescent="0.25">
      <c r="A331" s="72">
        <v>326</v>
      </c>
      <c r="B331" s="37" t="s">
        <v>403</v>
      </c>
      <c r="C331" s="122" t="s">
        <v>981</v>
      </c>
      <c r="D331" s="37" t="s">
        <v>379</v>
      </c>
      <c r="E331" s="37" t="s">
        <v>1168</v>
      </c>
      <c r="F331" s="44" t="s">
        <v>990</v>
      </c>
      <c r="G331" s="45">
        <v>25000</v>
      </c>
      <c r="H331" s="45">
        <v>0</v>
      </c>
      <c r="I331" s="46">
        <v>25</v>
      </c>
      <c r="J331" s="47">
        <v>717.5</v>
      </c>
      <c r="K331" s="48">
        <f t="shared" si="94"/>
        <v>1774.9999999999998</v>
      </c>
      <c r="L331" s="48">
        <f t="shared" si="93"/>
        <v>275</v>
      </c>
      <c r="M331" s="47">
        <v>760</v>
      </c>
      <c r="N331" s="46">
        <f t="shared" si="95"/>
        <v>1772.5000000000002</v>
      </c>
      <c r="O331" s="46"/>
      <c r="P331" s="46">
        <f t="shared" si="82"/>
        <v>1477.5</v>
      </c>
      <c r="Q331" s="46">
        <f t="shared" si="89"/>
        <v>1502.5</v>
      </c>
      <c r="R331" s="46">
        <f t="shared" si="91"/>
        <v>3822.5</v>
      </c>
      <c r="S331" s="46">
        <f t="shared" si="90"/>
        <v>23497.5</v>
      </c>
      <c r="T331" s="49" t="s">
        <v>45</v>
      </c>
    </row>
    <row r="332" spans="1:20" s="38" customFormat="1" x14ac:dyDescent="0.25">
      <c r="A332" s="72">
        <v>327</v>
      </c>
      <c r="B332" s="37" t="s">
        <v>402</v>
      </c>
      <c r="C332" s="122" t="s">
        <v>981</v>
      </c>
      <c r="D332" s="37" t="s">
        <v>379</v>
      </c>
      <c r="E332" s="37" t="s">
        <v>428</v>
      </c>
      <c r="F332" s="44" t="s">
        <v>990</v>
      </c>
      <c r="G332" s="45">
        <v>46000</v>
      </c>
      <c r="H332" s="65">
        <v>1289.46</v>
      </c>
      <c r="I332" s="46">
        <v>25</v>
      </c>
      <c r="J332" s="47">
        <v>1320.2</v>
      </c>
      <c r="K332" s="48">
        <f t="shared" si="94"/>
        <v>3265.9999999999995</v>
      </c>
      <c r="L332" s="48">
        <f t="shared" si="93"/>
        <v>506.00000000000006</v>
      </c>
      <c r="M332" s="47">
        <v>1398.4</v>
      </c>
      <c r="N332" s="46">
        <f t="shared" si="95"/>
        <v>3261.4</v>
      </c>
      <c r="O332" s="46"/>
      <c r="P332" s="46">
        <f t="shared" si="82"/>
        <v>2718.6000000000004</v>
      </c>
      <c r="Q332" s="46">
        <f t="shared" si="89"/>
        <v>4033.06</v>
      </c>
      <c r="R332" s="46">
        <f t="shared" si="91"/>
        <v>7033.4</v>
      </c>
      <c r="S332" s="46">
        <f t="shared" si="90"/>
        <v>41966.94</v>
      </c>
      <c r="T332" s="49" t="s">
        <v>45</v>
      </c>
    </row>
    <row r="333" spans="1:20" s="38" customFormat="1" x14ac:dyDescent="0.25">
      <c r="A333" s="72">
        <v>328</v>
      </c>
      <c r="B333" s="37" t="s">
        <v>380</v>
      </c>
      <c r="C333" s="122" t="s">
        <v>981</v>
      </c>
      <c r="D333" s="37" t="s">
        <v>379</v>
      </c>
      <c r="E333" s="37" t="s">
        <v>69</v>
      </c>
      <c r="F333" s="44" t="s">
        <v>990</v>
      </c>
      <c r="G333" s="45">
        <v>27300</v>
      </c>
      <c r="H333" s="65">
        <v>0</v>
      </c>
      <c r="I333" s="46">
        <v>25</v>
      </c>
      <c r="J333" s="47">
        <v>783.51</v>
      </c>
      <c r="K333" s="48">
        <f t="shared" si="94"/>
        <v>1938.2999999999997</v>
      </c>
      <c r="L333" s="48">
        <f t="shared" si="93"/>
        <v>300.3</v>
      </c>
      <c r="M333" s="47">
        <v>829.92</v>
      </c>
      <c r="N333" s="46">
        <f t="shared" si="95"/>
        <v>1935.5700000000002</v>
      </c>
      <c r="O333" s="46"/>
      <c r="P333" s="46">
        <f t="shared" si="82"/>
        <v>1613.4299999999998</v>
      </c>
      <c r="Q333" s="46">
        <f t="shared" si="89"/>
        <v>1638.4299999999998</v>
      </c>
      <c r="R333" s="46">
        <f t="shared" si="91"/>
        <v>4174.17</v>
      </c>
      <c r="S333" s="46">
        <f t="shared" si="90"/>
        <v>25661.57</v>
      </c>
      <c r="T333" s="49" t="s">
        <v>45</v>
      </c>
    </row>
    <row r="334" spans="1:20" s="38" customFormat="1" x14ac:dyDescent="0.25">
      <c r="A334" s="72">
        <v>329</v>
      </c>
      <c r="B334" s="37" t="s">
        <v>353</v>
      </c>
      <c r="C334" s="122" t="s">
        <v>981</v>
      </c>
      <c r="D334" s="37" t="s">
        <v>352</v>
      </c>
      <c r="E334" s="37" t="s">
        <v>147</v>
      </c>
      <c r="F334" s="44" t="s">
        <v>989</v>
      </c>
      <c r="G334" s="45">
        <v>22000</v>
      </c>
      <c r="H334" s="65">
        <v>0</v>
      </c>
      <c r="I334" s="46">
        <v>25</v>
      </c>
      <c r="J334" s="47">
        <v>631.4</v>
      </c>
      <c r="K334" s="48">
        <f t="shared" si="94"/>
        <v>1561.9999999999998</v>
      </c>
      <c r="L334" s="48">
        <f t="shared" si="93"/>
        <v>242.00000000000003</v>
      </c>
      <c r="M334" s="47">
        <v>668.8</v>
      </c>
      <c r="N334" s="46">
        <f t="shared" si="95"/>
        <v>1559.8000000000002</v>
      </c>
      <c r="O334" s="46"/>
      <c r="P334" s="46">
        <f t="shared" si="82"/>
        <v>1300.1999999999998</v>
      </c>
      <c r="Q334" s="46">
        <f t="shared" si="89"/>
        <v>1325.1999999999998</v>
      </c>
      <c r="R334" s="46">
        <f t="shared" ref="R334:R344" si="96">+K334+L334+N334</f>
        <v>3363.8</v>
      </c>
      <c r="S334" s="46">
        <f t="shared" si="90"/>
        <v>20674.8</v>
      </c>
      <c r="T334" s="49" t="s">
        <v>45</v>
      </c>
    </row>
    <row r="335" spans="1:20" s="38" customFormat="1" x14ac:dyDescent="0.25">
      <c r="A335" s="72">
        <v>330</v>
      </c>
      <c r="B335" s="37" t="s">
        <v>354</v>
      </c>
      <c r="C335" s="122" t="s">
        <v>981</v>
      </c>
      <c r="D335" s="37" t="s">
        <v>352</v>
      </c>
      <c r="E335" s="37" t="s">
        <v>428</v>
      </c>
      <c r="F335" s="44" t="s">
        <v>989</v>
      </c>
      <c r="G335" s="45">
        <v>46000</v>
      </c>
      <c r="H335" s="65">
        <v>1062.5899999999999</v>
      </c>
      <c r="I335" s="46">
        <v>25</v>
      </c>
      <c r="J335" s="47">
        <v>1320.2</v>
      </c>
      <c r="K335" s="48">
        <f t="shared" si="94"/>
        <v>3265.9999999999995</v>
      </c>
      <c r="L335" s="48">
        <f t="shared" si="93"/>
        <v>506.00000000000006</v>
      </c>
      <c r="M335" s="47">
        <v>1398.4</v>
      </c>
      <c r="N335" s="46">
        <f t="shared" si="95"/>
        <v>3261.4</v>
      </c>
      <c r="O335" s="46"/>
      <c r="P335" s="46">
        <f t="shared" si="82"/>
        <v>2718.6000000000004</v>
      </c>
      <c r="Q335" s="46">
        <f t="shared" si="89"/>
        <v>3806.19</v>
      </c>
      <c r="R335" s="46">
        <f t="shared" si="96"/>
        <v>7033.4</v>
      </c>
      <c r="S335" s="46">
        <f t="shared" si="90"/>
        <v>42193.81</v>
      </c>
      <c r="T335" s="49" t="s">
        <v>45</v>
      </c>
    </row>
    <row r="336" spans="1:20" s="38" customFormat="1" x14ac:dyDescent="0.25">
      <c r="A336" s="72">
        <v>331</v>
      </c>
      <c r="B336" s="37" t="s">
        <v>1046</v>
      </c>
      <c r="C336" s="122" t="s">
        <v>981</v>
      </c>
      <c r="D336" s="37" t="s">
        <v>352</v>
      </c>
      <c r="E336" s="37" t="s">
        <v>1047</v>
      </c>
      <c r="F336" s="44" t="s">
        <v>989</v>
      </c>
      <c r="G336" s="45">
        <v>25000</v>
      </c>
      <c r="H336" s="65">
        <v>0</v>
      </c>
      <c r="I336" s="46">
        <v>25</v>
      </c>
      <c r="J336" s="47">
        <v>717.5</v>
      </c>
      <c r="K336" s="48">
        <f t="shared" si="94"/>
        <v>1774.9999999999998</v>
      </c>
      <c r="L336" s="48">
        <f t="shared" si="93"/>
        <v>275</v>
      </c>
      <c r="M336" s="47">
        <v>760</v>
      </c>
      <c r="N336" s="46">
        <f t="shared" si="95"/>
        <v>1772.5000000000002</v>
      </c>
      <c r="O336" s="46"/>
      <c r="P336" s="46">
        <f t="shared" si="82"/>
        <v>1477.5</v>
      </c>
      <c r="Q336" s="46">
        <f t="shared" si="89"/>
        <v>1502.5</v>
      </c>
      <c r="R336" s="46">
        <f t="shared" si="96"/>
        <v>3822.5</v>
      </c>
      <c r="S336" s="46">
        <f t="shared" si="90"/>
        <v>23497.5</v>
      </c>
      <c r="T336" s="49" t="s">
        <v>45</v>
      </c>
    </row>
    <row r="337" spans="1:20" s="38" customFormat="1" x14ac:dyDescent="0.25">
      <c r="A337" s="72">
        <v>332</v>
      </c>
      <c r="B337" s="37" t="s">
        <v>1118</v>
      </c>
      <c r="C337" s="122" t="s">
        <v>981</v>
      </c>
      <c r="D337" s="37" t="s">
        <v>352</v>
      </c>
      <c r="E337" s="37" t="s">
        <v>1047</v>
      </c>
      <c r="F337" s="44" t="s">
        <v>989</v>
      </c>
      <c r="G337" s="45">
        <v>25000</v>
      </c>
      <c r="H337" s="65">
        <v>0</v>
      </c>
      <c r="I337" s="46">
        <v>25</v>
      </c>
      <c r="J337" s="47">
        <v>717.5</v>
      </c>
      <c r="K337" s="48">
        <f t="shared" si="94"/>
        <v>1774.9999999999998</v>
      </c>
      <c r="L337" s="48">
        <f t="shared" si="93"/>
        <v>275</v>
      </c>
      <c r="M337" s="47">
        <v>760</v>
      </c>
      <c r="N337" s="46">
        <f t="shared" si="95"/>
        <v>1772.5000000000002</v>
      </c>
      <c r="O337" s="46"/>
      <c r="P337" s="46">
        <f t="shared" si="82"/>
        <v>1477.5</v>
      </c>
      <c r="Q337" s="46">
        <f t="shared" si="89"/>
        <v>1502.5</v>
      </c>
      <c r="R337" s="46">
        <f t="shared" ref="R337" si="97">+K337+L337+N337</f>
        <v>3822.5</v>
      </c>
      <c r="S337" s="46">
        <f t="shared" si="90"/>
        <v>23497.5</v>
      </c>
      <c r="T337" s="49" t="s">
        <v>45</v>
      </c>
    </row>
    <row r="338" spans="1:20" s="38" customFormat="1" x14ac:dyDescent="0.25">
      <c r="A338" s="72">
        <v>333</v>
      </c>
      <c r="B338" s="37" t="s">
        <v>281</v>
      </c>
      <c r="C338" s="122" t="s">
        <v>981</v>
      </c>
      <c r="D338" s="37" t="s">
        <v>352</v>
      </c>
      <c r="E338" s="37" t="s">
        <v>112</v>
      </c>
      <c r="F338" s="44" t="s">
        <v>990</v>
      </c>
      <c r="G338" s="45">
        <v>50000</v>
      </c>
      <c r="H338" s="45">
        <v>1854</v>
      </c>
      <c r="I338" s="46">
        <v>25</v>
      </c>
      <c r="J338" s="47">
        <v>1435</v>
      </c>
      <c r="K338" s="48">
        <f>+G338*7.1%</f>
        <v>3549.9999999999995</v>
      </c>
      <c r="L338" s="48">
        <f>+G338*1.1%</f>
        <v>550</v>
      </c>
      <c r="M338" s="47">
        <v>1520</v>
      </c>
      <c r="N338" s="46">
        <f>+G338*7.09%</f>
        <v>3545.0000000000005</v>
      </c>
      <c r="O338" s="46"/>
      <c r="P338" s="46">
        <f>+J338+M338</f>
        <v>2955</v>
      </c>
      <c r="Q338" s="46">
        <f>+H338+I338+J338+M338+O338</f>
        <v>4834</v>
      </c>
      <c r="R338" s="46">
        <f>+K338+L338+N338</f>
        <v>7645</v>
      </c>
      <c r="S338" s="46">
        <f>+G338-Q338</f>
        <v>45166</v>
      </c>
      <c r="T338" s="49" t="s">
        <v>45</v>
      </c>
    </row>
    <row r="339" spans="1:20" s="38" customFormat="1" x14ac:dyDescent="0.25">
      <c r="A339" s="72">
        <v>334</v>
      </c>
      <c r="B339" s="37" t="s">
        <v>355</v>
      </c>
      <c r="C339" s="122" t="s">
        <v>981</v>
      </c>
      <c r="D339" s="37" t="s">
        <v>352</v>
      </c>
      <c r="E339" s="37" t="s">
        <v>426</v>
      </c>
      <c r="F339" s="44" t="s">
        <v>989</v>
      </c>
      <c r="G339" s="45">
        <v>46000</v>
      </c>
      <c r="H339" s="65">
        <v>1062.5899999999999</v>
      </c>
      <c r="I339" s="46">
        <v>25</v>
      </c>
      <c r="J339" s="47">
        <v>1320.2</v>
      </c>
      <c r="K339" s="48">
        <f t="shared" si="94"/>
        <v>3265.9999999999995</v>
      </c>
      <c r="L339" s="48">
        <f t="shared" si="93"/>
        <v>506.00000000000006</v>
      </c>
      <c r="M339" s="47">
        <v>1398.4</v>
      </c>
      <c r="N339" s="46">
        <f t="shared" si="95"/>
        <v>3261.4</v>
      </c>
      <c r="O339" s="46"/>
      <c r="P339" s="46">
        <f t="shared" ref="P339:P403" si="98">+J339+M339</f>
        <v>2718.6000000000004</v>
      </c>
      <c r="Q339" s="46">
        <f t="shared" si="89"/>
        <v>3806.19</v>
      </c>
      <c r="R339" s="46">
        <f t="shared" si="96"/>
        <v>7033.4</v>
      </c>
      <c r="S339" s="46">
        <f t="shared" si="90"/>
        <v>42193.81</v>
      </c>
      <c r="T339" s="49" t="s">
        <v>45</v>
      </c>
    </row>
    <row r="340" spans="1:20" s="38" customFormat="1" x14ac:dyDescent="0.25">
      <c r="A340" s="72">
        <v>335</v>
      </c>
      <c r="B340" s="37" t="s">
        <v>372</v>
      </c>
      <c r="C340" s="122" t="s">
        <v>981</v>
      </c>
      <c r="D340" s="37" t="s">
        <v>371</v>
      </c>
      <c r="E340" s="37" t="s">
        <v>174</v>
      </c>
      <c r="F340" s="44" t="s">
        <v>990</v>
      </c>
      <c r="G340" s="45">
        <v>46000</v>
      </c>
      <c r="H340" s="45">
        <v>1289.46</v>
      </c>
      <c r="I340" s="46">
        <v>25</v>
      </c>
      <c r="J340" s="47">
        <v>1320.2</v>
      </c>
      <c r="K340" s="48">
        <f t="shared" si="94"/>
        <v>3265.9999999999995</v>
      </c>
      <c r="L340" s="48">
        <f t="shared" si="93"/>
        <v>506.00000000000006</v>
      </c>
      <c r="M340" s="47">
        <v>1398.4</v>
      </c>
      <c r="N340" s="46">
        <f t="shared" si="95"/>
        <v>3261.4</v>
      </c>
      <c r="O340" s="46"/>
      <c r="P340" s="46">
        <f t="shared" si="98"/>
        <v>2718.6000000000004</v>
      </c>
      <c r="Q340" s="46">
        <f t="shared" si="89"/>
        <v>4033.06</v>
      </c>
      <c r="R340" s="46">
        <f>+K340+L340+N340</f>
        <v>7033.4</v>
      </c>
      <c r="S340" s="46">
        <f t="shared" si="90"/>
        <v>41966.94</v>
      </c>
      <c r="T340" s="49" t="s">
        <v>45</v>
      </c>
    </row>
    <row r="341" spans="1:20" s="38" customFormat="1" x14ac:dyDescent="0.25">
      <c r="A341" s="72">
        <v>336</v>
      </c>
      <c r="B341" s="37" t="s">
        <v>373</v>
      </c>
      <c r="C341" s="122" t="s">
        <v>982</v>
      </c>
      <c r="D341" s="37" t="s">
        <v>371</v>
      </c>
      <c r="E341" s="37" t="s">
        <v>37</v>
      </c>
      <c r="F341" s="44" t="s">
        <v>990</v>
      </c>
      <c r="G341" s="45">
        <v>25000</v>
      </c>
      <c r="H341" s="65">
        <v>0</v>
      </c>
      <c r="I341" s="46">
        <v>25</v>
      </c>
      <c r="J341" s="47">
        <v>717.5</v>
      </c>
      <c r="K341" s="48">
        <f t="shared" si="94"/>
        <v>1774.9999999999998</v>
      </c>
      <c r="L341" s="48">
        <f t="shared" si="93"/>
        <v>275</v>
      </c>
      <c r="M341" s="47">
        <v>760</v>
      </c>
      <c r="N341" s="46">
        <f t="shared" si="95"/>
        <v>1772.5000000000002</v>
      </c>
      <c r="O341" s="46"/>
      <c r="P341" s="46">
        <f t="shared" si="98"/>
        <v>1477.5</v>
      </c>
      <c r="Q341" s="46">
        <f t="shared" si="89"/>
        <v>1502.5</v>
      </c>
      <c r="R341" s="46">
        <f>+K341+L341+N341</f>
        <v>3822.5</v>
      </c>
      <c r="S341" s="46">
        <f t="shared" si="90"/>
        <v>23497.5</v>
      </c>
      <c r="T341" s="49" t="s">
        <v>45</v>
      </c>
    </row>
    <row r="342" spans="1:20" s="38" customFormat="1" ht="15" customHeight="1" x14ac:dyDescent="0.25">
      <c r="A342" s="72">
        <v>337</v>
      </c>
      <c r="B342" s="74" t="s">
        <v>1022</v>
      </c>
      <c r="C342" s="72" t="s">
        <v>981</v>
      </c>
      <c r="D342" s="74" t="s">
        <v>371</v>
      </c>
      <c r="E342" s="74" t="s">
        <v>147</v>
      </c>
      <c r="F342" s="75" t="s">
        <v>989</v>
      </c>
      <c r="G342" s="67">
        <v>22000</v>
      </c>
      <c r="H342" s="65"/>
      <c r="I342" s="46">
        <v>25</v>
      </c>
      <c r="J342" s="47">
        <v>631.4</v>
      </c>
      <c r="K342" s="48">
        <f t="shared" si="94"/>
        <v>1561.9999999999998</v>
      </c>
      <c r="L342" s="48">
        <f t="shared" si="93"/>
        <v>242.00000000000003</v>
      </c>
      <c r="M342" s="47">
        <v>668.8</v>
      </c>
      <c r="N342" s="46">
        <f t="shared" si="95"/>
        <v>1559.8000000000002</v>
      </c>
      <c r="O342" s="46"/>
      <c r="P342" s="46">
        <f t="shared" si="98"/>
        <v>1300.1999999999998</v>
      </c>
      <c r="Q342" s="46">
        <f t="shared" si="89"/>
        <v>1325.1999999999998</v>
      </c>
      <c r="R342" s="51">
        <f>+K342+L342+N342</f>
        <v>3363.8</v>
      </c>
      <c r="S342" s="51">
        <f t="shared" si="90"/>
        <v>20674.8</v>
      </c>
      <c r="T342" s="49" t="s">
        <v>45</v>
      </c>
    </row>
    <row r="343" spans="1:20" s="38" customFormat="1" x14ac:dyDescent="0.25">
      <c r="A343" s="72">
        <v>338</v>
      </c>
      <c r="B343" s="37" t="s">
        <v>374</v>
      </c>
      <c r="C343" s="122" t="s">
        <v>981</v>
      </c>
      <c r="D343" s="37" t="s">
        <v>371</v>
      </c>
      <c r="E343" s="37" t="s">
        <v>428</v>
      </c>
      <c r="F343" s="44" t="s">
        <v>990</v>
      </c>
      <c r="G343" s="45">
        <v>90000</v>
      </c>
      <c r="H343" s="45">
        <v>8996.89</v>
      </c>
      <c r="I343" s="46">
        <v>25</v>
      </c>
      <c r="J343" s="47">
        <v>2583</v>
      </c>
      <c r="K343" s="48">
        <f t="shared" si="94"/>
        <v>6389.9999999999991</v>
      </c>
      <c r="L343" s="48">
        <f t="shared" si="93"/>
        <v>990.00000000000011</v>
      </c>
      <c r="M343" s="47">
        <v>2736</v>
      </c>
      <c r="N343" s="46">
        <f t="shared" si="95"/>
        <v>6381</v>
      </c>
      <c r="O343" s="46"/>
      <c r="P343" s="46">
        <f t="shared" si="98"/>
        <v>5319</v>
      </c>
      <c r="Q343" s="46">
        <f t="shared" si="89"/>
        <v>14340.89</v>
      </c>
      <c r="R343" s="46">
        <f>+K343+L343+N343</f>
        <v>13761</v>
      </c>
      <c r="S343" s="46">
        <f t="shared" si="90"/>
        <v>75659.11</v>
      </c>
      <c r="T343" s="49" t="s">
        <v>45</v>
      </c>
    </row>
    <row r="344" spans="1:20" s="38" customFormat="1" x14ac:dyDescent="0.25">
      <c r="A344" s="72">
        <v>339</v>
      </c>
      <c r="B344" s="37" t="s">
        <v>361</v>
      </c>
      <c r="C344" s="122" t="s">
        <v>981</v>
      </c>
      <c r="D344" s="37" t="s">
        <v>360</v>
      </c>
      <c r="E344" s="37" t="s">
        <v>428</v>
      </c>
      <c r="F344" s="44" t="s">
        <v>990</v>
      </c>
      <c r="G344" s="45">
        <v>46000</v>
      </c>
      <c r="H344" s="45">
        <v>1289.46</v>
      </c>
      <c r="I344" s="46">
        <v>25</v>
      </c>
      <c r="J344" s="47">
        <v>1320.2</v>
      </c>
      <c r="K344" s="48">
        <f t="shared" si="94"/>
        <v>3265.9999999999995</v>
      </c>
      <c r="L344" s="48">
        <f t="shared" si="93"/>
        <v>506.00000000000006</v>
      </c>
      <c r="M344" s="47">
        <v>1398.4</v>
      </c>
      <c r="N344" s="46">
        <f t="shared" si="95"/>
        <v>3261.4</v>
      </c>
      <c r="O344" s="46"/>
      <c r="P344" s="46">
        <f t="shared" si="98"/>
        <v>2718.6000000000004</v>
      </c>
      <c r="Q344" s="46">
        <f t="shared" si="89"/>
        <v>4033.06</v>
      </c>
      <c r="R344" s="46">
        <f t="shared" si="96"/>
        <v>7033.4</v>
      </c>
      <c r="S344" s="46">
        <f t="shared" si="90"/>
        <v>41966.94</v>
      </c>
      <c r="T344" s="49" t="s">
        <v>45</v>
      </c>
    </row>
    <row r="345" spans="1:20" s="38" customFormat="1" x14ac:dyDescent="0.25">
      <c r="A345" s="72">
        <v>340</v>
      </c>
      <c r="B345" s="37" t="s">
        <v>362</v>
      </c>
      <c r="C345" s="122" t="s">
        <v>981</v>
      </c>
      <c r="D345" s="37" t="s">
        <v>360</v>
      </c>
      <c r="E345" s="37" t="s">
        <v>426</v>
      </c>
      <c r="F345" s="44" t="s">
        <v>989</v>
      </c>
      <c r="G345" s="45">
        <v>46000</v>
      </c>
      <c r="H345" s="65">
        <v>835.73</v>
      </c>
      <c r="I345" s="46">
        <v>25</v>
      </c>
      <c r="J345" s="47">
        <v>1320.2</v>
      </c>
      <c r="K345" s="48">
        <f t="shared" si="94"/>
        <v>3265.9999999999995</v>
      </c>
      <c r="L345" s="48">
        <f t="shared" si="93"/>
        <v>506.00000000000006</v>
      </c>
      <c r="M345" s="47">
        <v>1398.4</v>
      </c>
      <c r="N345" s="46">
        <f t="shared" si="95"/>
        <v>3261.4</v>
      </c>
      <c r="O345" s="46"/>
      <c r="P345" s="46">
        <f t="shared" si="98"/>
        <v>2718.6000000000004</v>
      </c>
      <c r="Q345" s="46">
        <f t="shared" si="89"/>
        <v>3579.3300000000004</v>
      </c>
      <c r="R345" s="46">
        <f t="shared" ref="R345:R355" si="99">+K345+L345+N345</f>
        <v>7033.4</v>
      </c>
      <c r="S345" s="46">
        <f t="shared" si="90"/>
        <v>42420.67</v>
      </c>
      <c r="T345" s="49" t="s">
        <v>45</v>
      </c>
    </row>
    <row r="346" spans="1:20" s="38" customFormat="1" ht="17.25" customHeight="1" x14ac:dyDescent="0.25">
      <c r="A346" s="72">
        <v>341</v>
      </c>
      <c r="B346" s="37" t="s">
        <v>363</v>
      </c>
      <c r="C346" s="122" t="s">
        <v>981</v>
      </c>
      <c r="D346" s="37" t="s">
        <v>360</v>
      </c>
      <c r="E346" s="37" t="s">
        <v>426</v>
      </c>
      <c r="F346" s="44" t="s">
        <v>990</v>
      </c>
      <c r="G346" s="45">
        <v>46000</v>
      </c>
      <c r="H346" s="65">
        <v>1289.46</v>
      </c>
      <c r="I346" s="46">
        <v>25</v>
      </c>
      <c r="J346" s="47">
        <v>1320.2</v>
      </c>
      <c r="K346" s="48">
        <f t="shared" si="94"/>
        <v>3265.9999999999995</v>
      </c>
      <c r="L346" s="48">
        <f t="shared" si="93"/>
        <v>506.00000000000006</v>
      </c>
      <c r="M346" s="47">
        <v>1398.4</v>
      </c>
      <c r="N346" s="46">
        <f t="shared" si="95"/>
        <v>3261.4</v>
      </c>
      <c r="O346" s="46"/>
      <c r="P346" s="46">
        <f t="shared" si="98"/>
        <v>2718.6000000000004</v>
      </c>
      <c r="Q346" s="46">
        <f t="shared" si="89"/>
        <v>4033.06</v>
      </c>
      <c r="R346" s="46">
        <f t="shared" si="99"/>
        <v>7033.4</v>
      </c>
      <c r="S346" s="46">
        <f t="shared" si="90"/>
        <v>41966.94</v>
      </c>
      <c r="T346" s="49" t="s">
        <v>45</v>
      </c>
    </row>
    <row r="347" spans="1:20" s="38" customFormat="1" x14ac:dyDescent="0.25">
      <c r="A347" s="72">
        <v>342</v>
      </c>
      <c r="B347" s="37" t="s">
        <v>364</v>
      </c>
      <c r="C347" s="122" t="s">
        <v>981</v>
      </c>
      <c r="D347" s="37" t="s">
        <v>360</v>
      </c>
      <c r="E347" s="37" t="s">
        <v>426</v>
      </c>
      <c r="F347" s="44" t="s">
        <v>990</v>
      </c>
      <c r="G347" s="45">
        <v>46000</v>
      </c>
      <c r="H347" s="65">
        <v>835.73</v>
      </c>
      <c r="I347" s="46">
        <v>25</v>
      </c>
      <c r="J347" s="47">
        <v>1320.2</v>
      </c>
      <c r="K347" s="48">
        <f t="shared" si="94"/>
        <v>3265.9999999999995</v>
      </c>
      <c r="L347" s="48">
        <f t="shared" si="93"/>
        <v>506.00000000000006</v>
      </c>
      <c r="M347" s="47">
        <v>1398.4</v>
      </c>
      <c r="N347" s="46">
        <f t="shared" si="95"/>
        <v>3261.4</v>
      </c>
      <c r="O347" s="46"/>
      <c r="P347" s="46">
        <f t="shared" si="98"/>
        <v>2718.6000000000004</v>
      </c>
      <c r="Q347" s="46">
        <f t="shared" si="89"/>
        <v>3579.3300000000004</v>
      </c>
      <c r="R347" s="46">
        <f t="shared" si="99"/>
        <v>7033.4</v>
      </c>
      <c r="S347" s="46">
        <f t="shared" si="90"/>
        <v>42420.67</v>
      </c>
      <c r="T347" s="49" t="s">
        <v>45</v>
      </c>
    </row>
    <row r="348" spans="1:20" s="38" customFormat="1" x14ac:dyDescent="0.25">
      <c r="A348" s="72">
        <v>343</v>
      </c>
      <c r="B348" s="37" t="s">
        <v>365</v>
      </c>
      <c r="C348" s="122" t="s">
        <v>981</v>
      </c>
      <c r="D348" s="37" t="s">
        <v>360</v>
      </c>
      <c r="E348" s="37" t="s">
        <v>147</v>
      </c>
      <c r="F348" s="44" t="s">
        <v>989</v>
      </c>
      <c r="G348" s="45">
        <v>22000</v>
      </c>
      <c r="H348" s="65">
        <v>0</v>
      </c>
      <c r="I348" s="46">
        <v>25</v>
      </c>
      <c r="J348" s="47">
        <v>631.4</v>
      </c>
      <c r="K348" s="48">
        <f t="shared" si="94"/>
        <v>1561.9999999999998</v>
      </c>
      <c r="L348" s="48">
        <f t="shared" si="93"/>
        <v>242.00000000000003</v>
      </c>
      <c r="M348" s="47">
        <v>668.8</v>
      </c>
      <c r="N348" s="46">
        <f t="shared" si="95"/>
        <v>1559.8000000000002</v>
      </c>
      <c r="O348" s="46"/>
      <c r="P348" s="46">
        <f t="shared" si="98"/>
        <v>1300.1999999999998</v>
      </c>
      <c r="Q348" s="46">
        <f t="shared" si="89"/>
        <v>1325.1999999999998</v>
      </c>
      <c r="R348" s="46">
        <f t="shared" si="99"/>
        <v>3363.8</v>
      </c>
      <c r="S348" s="46">
        <f t="shared" si="90"/>
        <v>20674.8</v>
      </c>
      <c r="T348" s="49" t="s">
        <v>45</v>
      </c>
    </row>
    <row r="349" spans="1:20" s="38" customFormat="1" x14ac:dyDescent="0.25">
      <c r="A349" s="72">
        <v>344</v>
      </c>
      <c r="B349" s="37" t="s">
        <v>366</v>
      </c>
      <c r="C349" s="122" t="s">
        <v>981</v>
      </c>
      <c r="D349" s="37" t="s">
        <v>360</v>
      </c>
      <c r="E349" s="37" t="s">
        <v>147</v>
      </c>
      <c r="F349" s="44" t="s">
        <v>989</v>
      </c>
      <c r="G349" s="45">
        <v>22000</v>
      </c>
      <c r="H349" s="65">
        <v>0</v>
      </c>
      <c r="I349" s="46">
        <v>25</v>
      </c>
      <c r="J349" s="47">
        <v>631.4</v>
      </c>
      <c r="K349" s="48">
        <f t="shared" si="94"/>
        <v>1561.9999999999998</v>
      </c>
      <c r="L349" s="48">
        <f t="shared" si="93"/>
        <v>242.00000000000003</v>
      </c>
      <c r="M349" s="47">
        <v>668.8</v>
      </c>
      <c r="N349" s="46">
        <f t="shared" si="95"/>
        <v>1559.8000000000002</v>
      </c>
      <c r="O349" s="46"/>
      <c r="P349" s="46">
        <f t="shared" si="98"/>
        <v>1300.1999999999998</v>
      </c>
      <c r="Q349" s="46">
        <f t="shared" si="89"/>
        <v>1325.1999999999998</v>
      </c>
      <c r="R349" s="46">
        <f t="shared" si="99"/>
        <v>3363.8</v>
      </c>
      <c r="S349" s="46">
        <f t="shared" si="90"/>
        <v>20674.8</v>
      </c>
      <c r="T349" s="49" t="s">
        <v>45</v>
      </c>
    </row>
    <row r="350" spans="1:20" s="38" customFormat="1" x14ac:dyDescent="0.25">
      <c r="A350" s="72">
        <v>345</v>
      </c>
      <c r="B350" s="37" t="s">
        <v>1068</v>
      </c>
      <c r="C350" s="122" t="s">
        <v>981</v>
      </c>
      <c r="D350" s="37" t="s">
        <v>360</v>
      </c>
      <c r="E350" s="37" t="s">
        <v>208</v>
      </c>
      <c r="F350" s="44" t="s">
        <v>989</v>
      </c>
      <c r="G350" s="45">
        <v>12650</v>
      </c>
      <c r="H350" s="65">
        <v>0</v>
      </c>
      <c r="I350" s="46">
        <v>25</v>
      </c>
      <c r="J350" s="47">
        <v>363.06</v>
      </c>
      <c r="K350" s="48">
        <f t="shared" si="94"/>
        <v>898.14999999999986</v>
      </c>
      <c r="L350" s="48">
        <f t="shared" si="93"/>
        <v>139.15</v>
      </c>
      <c r="M350" s="47">
        <v>384.56</v>
      </c>
      <c r="N350" s="46">
        <f t="shared" si="95"/>
        <v>896.8850000000001</v>
      </c>
      <c r="O350" s="46"/>
      <c r="P350" s="46">
        <f t="shared" si="98"/>
        <v>747.62</v>
      </c>
      <c r="Q350" s="46">
        <f t="shared" si="89"/>
        <v>772.62</v>
      </c>
      <c r="R350" s="46">
        <f t="shared" si="99"/>
        <v>1934.1849999999999</v>
      </c>
      <c r="S350" s="46">
        <f t="shared" si="90"/>
        <v>11877.38</v>
      </c>
      <c r="T350" s="49" t="s">
        <v>45</v>
      </c>
    </row>
    <row r="351" spans="1:20" s="38" customFormat="1" x14ac:dyDescent="0.25">
      <c r="A351" s="72">
        <v>346</v>
      </c>
      <c r="B351" s="37" t="s">
        <v>367</v>
      </c>
      <c r="C351" s="122" t="s">
        <v>981</v>
      </c>
      <c r="D351" s="37" t="s">
        <v>360</v>
      </c>
      <c r="E351" s="37" t="s">
        <v>428</v>
      </c>
      <c r="F351" s="44" t="s">
        <v>990</v>
      </c>
      <c r="G351" s="45">
        <v>46000</v>
      </c>
      <c r="H351" s="65">
        <v>1289.46</v>
      </c>
      <c r="I351" s="46">
        <v>25</v>
      </c>
      <c r="J351" s="47">
        <v>1320.2</v>
      </c>
      <c r="K351" s="48">
        <f t="shared" si="94"/>
        <v>3265.9999999999995</v>
      </c>
      <c r="L351" s="48">
        <f t="shared" si="93"/>
        <v>506.00000000000006</v>
      </c>
      <c r="M351" s="47">
        <v>1398.4</v>
      </c>
      <c r="N351" s="46">
        <f t="shared" si="95"/>
        <v>3261.4</v>
      </c>
      <c r="O351" s="46"/>
      <c r="P351" s="46">
        <f t="shared" si="98"/>
        <v>2718.6000000000004</v>
      </c>
      <c r="Q351" s="46">
        <f t="shared" si="89"/>
        <v>4033.06</v>
      </c>
      <c r="R351" s="46">
        <f t="shared" si="99"/>
        <v>7033.4</v>
      </c>
      <c r="S351" s="46">
        <f t="shared" si="90"/>
        <v>41966.94</v>
      </c>
      <c r="T351" s="49" t="s">
        <v>45</v>
      </c>
    </row>
    <row r="352" spans="1:20" s="38" customFormat="1" x14ac:dyDescent="0.25">
      <c r="A352" s="72">
        <v>347</v>
      </c>
      <c r="B352" s="37" t="s">
        <v>368</v>
      </c>
      <c r="C352" s="122" t="s">
        <v>981</v>
      </c>
      <c r="D352" s="37" t="s">
        <v>360</v>
      </c>
      <c r="E352" s="37" t="s">
        <v>147</v>
      </c>
      <c r="F352" s="44" t="s">
        <v>989</v>
      </c>
      <c r="G352" s="45">
        <v>22000</v>
      </c>
      <c r="H352" s="65">
        <v>0</v>
      </c>
      <c r="I352" s="46">
        <v>25</v>
      </c>
      <c r="J352" s="47">
        <v>631.4</v>
      </c>
      <c r="K352" s="48">
        <f t="shared" si="94"/>
        <v>1561.9999999999998</v>
      </c>
      <c r="L352" s="48">
        <f t="shared" si="93"/>
        <v>242.00000000000003</v>
      </c>
      <c r="M352" s="47">
        <v>668.8</v>
      </c>
      <c r="N352" s="46">
        <f t="shared" si="95"/>
        <v>1559.8000000000002</v>
      </c>
      <c r="O352" s="46"/>
      <c r="P352" s="46">
        <f t="shared" si="98"/>
        <v>1300.1999999999998</v>
      </c>
      <c r="Q352" s="46">
        <f t="shared" ref="Q352:Q416" si="100">+H352+I352+J352+M352+O352</f>
        <v>1325.1999999999998</v>
      </c>
      <c r="R352" s="46">
        <f t="shared" si="99"/>
        <v>3363.8</v>
      </c>
      <c r="S352" s="46">
        <f t="shared" ref="S352:S416" si="101">+G352-Q352</f>
        <v>20674.8</v>
      </c>
      <c r="T352" s="49" t="s">
        <v>45</v>
      </c>
    </row>
    <row r="353" spans="1:20" s="38" customFormat="1" x14ac:dyDescent="0.25">
      <c r="A353" s="72">
        <v>348</v>
      </c>
      <c r="B353" s="37" t="s">
        <v>370</v>
      </c>
      <c r="C353" s="122" t="s">
        <v>981</v>
      </c>
      <c r="D353" s="37" t="s">
        <v>369</v>
      </c>
      <c r="E353" s="37" t="s">
        <v>147</v>
      </c>
      <c r="F353" s="44" t="s">
        <v>989</v>
      </c>
      <c r="G353" s="45">
        <v>22000</v>
      </c>
      <c r="H353" s="65">
        <v>0</v>
      </c>
      <c r="I353" s="46">
        <v>25</v>
      </c>
      <c r="J353" s="47">
        <v>631.4</v>
      </c>
      <c r="K353" s="48">
        <f t="shared" si="94"/>
        <v>1561.9999999999998</v>
      </c>
      <c r="L353" s="48">
        <f t="shared" si="93"/>
        <v>242.00000000000003</v>
      </c>
      <c r="M353" s="47">
        <v>668.8</v>
      </c>
      <c r="N353" s="46">
        <f t="shared" si="95"/>
        <v>1559.8000000000002</v>
      </c>
      <c r="O353" s="46"/>
      <c r="P353" s="46">
        <f t="shared" si="98"/>
        <v>1300.1999999999998</v>
      </c>
      <c r="Q353" s="46">
        <f t="shared" si="100"/>
        <v>1325.1999999999998</v>
      </c>
      <c r="R353" s="46">
        <f t="shared" si="99"/>
        <v>3363.8</v>
      </c>
      <c r="S353" s="46">
        <f t="shared" si="101"/>
        <v>20674.8</v>
      </c>
      <c r="T353" s="49" t="s">
        <v>45</v>
      </c>
    </row>
    <row r="354" spans="1:20" s="38" customFormat="1" x14ac:dyDescent="0.25">
      <c r="A354" s="72">
        <v>349</v>
      </c>
      <c r="B354" s="37" t="s">
        <v>376</v>
      </c>
      <c r="C354" s="122" t="s">
        <v>981</v>
      </c>
      <c r="D354" s="37" t="s">
        <v>375</v>
      </c>
      <c r="E354" s="37" t="s">
        <v>72</v>
      </c>
      <c r="F354" s="44" t="s">
        <v>989</v>
      </c>
      <c r="G354" s="45">
        <v>25000</v>
      </c>
      <c r="H354" s="65">
        <v>0</v>
      </c>
      <c r="I354" s="46">
        <v>25</v>
      </c>
      <c r="J354" s="47">
        <v>717.5</v>
      </c>
      <c r="K354" s="48">
        <f t="shared" si="94"/>
        <v>1774.9999999999998</v>
      </c>
      <c r="L354" s="48">
        <f t="shared" si="93"/>
        <v>275</v>
      </c>
      <c r="M354" s="47">
        <v>760</v>
      </c>
      <c r="N354" s="46">
        <f t="shared" si="95"/>
        <v>1772.5000000000002</v>
      </c>
      <c r="O354" s="46"/>
      <c r="P354" s="46">
        <f t="shared" si="98"/>
        <v>1477.5</v>
      </c>
      <c r="Q354" s="46">
        <f t="shared" si="100"/>
        <v>1502.5</v>
      </c>
      <c r="R354" s="46">
        <f t="shared" si="99"/>
        <v>3822.5</v>
      </c>
      <c r="S354" s="46">
        <f t="shared" si="101"/>
        <v>23497.5</v>
      </c>
      <c r="T354" s="49" t="s">
        <v>45</v>
      </c>
    </row>
    <row r="355" spans="1:20" s="38" customFormat="1" x14ac:dyDescent="0.25">
      <c r="A355" s="72">
        <v>350</v>
      </c>
      <c r="B355" s="37" t="s">
        <v>378</v>
      </c>
      <c r="C355" s="122" t="s">
        <v>982</v>
      </c>
      <c r="D355" s="37" t="s">
        <v>377</v>
      </c>
      <c r="E355" s="37" t="s">
        <v>72</v>
      </c>
      <c r="F355" s="44" t="s">
        <v>989</v>
      </c>
      <c r="G355" s="45">
        <v>25000</v>
      </c>
      <c r="H355" s="65">
        <v>0</v>
      </c>
      <c r="I355" s="46">
        <v>25</v>
      </c>
      <c r="J355" s="47">
        <v>717.5</v>
      </c>
      <c r="K355" s="48">
        <f t="shared" si="94"/>
        <v>1774.9999999999998</v>
      </c>
      <c r="L355" s="48">
        <f t="shared" si="93"/>
        <v>275</v>
      </c>
      <c r="M355" s="47">
        <v>760</v>
      </c>
      <c r="N355" s="46">
        <f t="shared" si="95"/>
        <v>1772.5000000000002</v>
      </c>
      <c r="O355" s="46"/>
      <c r="P355" s="46">
        <f t="shared" si="98"/>
        <v>1477.5</v>
      </c>
      <c r="Q355" s="46">
        <f t="shared" si="100"/>
        <v>1502.5</v>
      </c>
      <c r="R355" s="46">
        <f t="shared" si="99"/>
        <v>3822.5</v>
      </c>
      <c r="S355" s="46">
        <f t="shared" si="101"/>
        <v>23497.5</v>
      </c>
      <c r="T355" s="49" t="s">
        <v>45</v>
      </c>
    </row>
    <row r="356" spans="1:20" s="38" customFormat="1" x14ac:dyDescent="0.25">
      <c r="A356" s="72">
        <v>351</v>
      </c>
      <c r="B356" s="37" t="s">
        <v>442</v>
      </c>
      <c r="C356" s="122" t="s">
        <v>982</v>
      </c>
      <c r="D356" s="74" t="s">
        <v>441</v>
      </c>
      <c r="E356" s="37" t="s">
        <v>72</v>
      </c>
      <c r="F356" s="44" t="s">
        <v>989</v>
      </c>
      <c r="G356" s="45">
        <v>25000</v>
      </c>
      <c r="H356" s="65">
        <v>0</v>
      </c>
      <c r="I356" s="46">
        <v>25</v>
      </c>
      <c r="J356" s="47">
        <v>717.5</v>
      </c>
      <c r="K356" s="48">
        <f t="shared" si="94"/>
        <v>1774.9999999999998</v>
      </c>
      <c r="L356" s="48">
        <f t="shared" si="93"/>
        <v>275</v>
      </c>
      <c r="M356" s="47">
        <v>760</v>
      </c>
      <c r="N356" s="46">
        <f t="shared" si="95"/>
        <v>1772.5000000000002</v>
      </c>
      <c r="O356" s="46"/>
      <c r="P356" s="46">
        <f t="shared" si="98"/>
        <v>1477.5</v>
      </c>
      <c r="Q356" s="46">
        <f t="shared" si="100"/>
        <v>1502.5</v>
      </c>
      <c r="R356" s="46">
        <f t="shared" ref="R356:R413" si="102">+K356+L356+N356</f>
        <v>3822.5</v>
      </c>
      <c r="S356" s="46">
        <f t="shared" si="101"/>
        <v>23497.5</v>
      </c>
      <c r="T356" s="49" t="s">
        <v>45</v>
      </c>
    </row>
    <row r="357" spans="1:20" s="38" customFormat="1" x14ac:dyDescent="0.25">
      <c r="A357" s="72">
        <v>352</v>
      </c>
      <c r="B357" s="37" t="s">
        <v>357</v>
      </c>
      <c r="C357" s="122" t="s">
        <v>981</v>
      </c>
      <c r="D357" s="37" t="s">
        <v>356</v>
      </c>
      <c r="E357" s="37" t="s">
        <v>428</v>
      </c>
      <c r="F357" s="44" t="s">
        <v>989</v>
      </c>
      <c r="G357" s="45">
        <v>46000</v>
      </c>
      <c r="H357" s="65">
        <v>1062.5899999999999</v>
      </c>
      <c r="I357" s="46">
        <v>25</v>
      </c>
      <c r="J357" s="47">
        <v>1320.2</v>
      </c>
      <c r="K357" s="48">
        <f t="shared" si="94"/>
        <v>3265.9999999999995</v>
      </c>
      <c r="L357" s="48">
        <f t="shared" si="93"/>
        <v>506.00000000000006</v>
      </c>
      <c r="M357" s="47">
        <v>1398.4</v>
      </c>
      <c r="N357" s="46">
        <f t="shared" si="95"/>
        <v>3261.4</v>
      </c>
      <c r="O357" s="46"/>
      <c r="P357" s="46">
        <f t="shared" si="98"/>
        <v>2718.6000000000004</v>
      </c>
      <c r="Q357" s="46">
        <f t="shared" si="100"/>
        <v>3806.19</v>
      </c>
      <c r="R357" s="46">
        <f t="shared" ref="R357:R408" si="103">+K357+L357+N357</f>
        <v>7033.4</v>
      </c>
      <c r="S357" s="46">
        <f t="shared" si="101"/>
        <v>42193.81</v>
      </c>
      <c r="T357" s="49" t="s">
        <v>45</v>
      </c>
    </row>
    <row r="358" spans="1:20" s="38" customFormat="1" x14ac:dyDescent="0.25">
      <c r="A358" s="72">
        <v>353</v>
      </c>
      <c r="B358" s="37" t="s">
        <v>1044</v>
      </c>
      <c r="C358" s="122" t="s">
        <v>981</v>
      </c>
      <c r="D358" s="37" t="s">
        <v>356</v>
      </c>
      <c r="E358" s="37" t="s">
        <v>1045</v>
      </c>
      <c r="F358" s="44" t="s">
        <v>989</v>
      </c>
      <c r="G358" s="45">
        <v>25000</v>
      </c>
      <c r="H358" s="65">
        <v>0</v>
      </c>
      <c r="I358" s="46">
        <v>25</v>
      </c>
      <c r="J358" s="47">
        <v>717.5</v>
      </c>
      <c r="K358" s="48">
        <f t="shared" si="94"/>
        <v>1774.9999999999998</v>
      </c>
      <c r="L358" s="48">
        <f t="shared" si="93"/>
        <v>275</v>
      </c>
      <c r="M358" s="47">
        <v>760</v>
      </c>
      <c r="N358" s="46">
        <f t="shared" si="95"/>
        <v>1772.5000000000002</v>
      </c>
      <c r="O358" s="46"/>
      <c r="P358" s="46">
        <f t="shared" si="98"/>
        <v>1477.5</v>
      </c>
      <c r="Q358" s="46">
        <f t="shared" si="100"/>
        <v>1502.5</v>
      </c>
      <c r="R358" s="46">
        <f t="shared" si="103"/>
        <v>3822.5</v>
      </c>
      <c r="S358" s="46">
        <f t="shared" si="101"/>
        <v>23497.5</v>
      </c>
      <c r="T358" s="49" t="s">
        <v>45</v>
      </c>
    </row>
    <row r="359" spans="1:20" s="38" customFormat="1" x14ac:dyDescent="0.25">
      <c r="A359" s="72">
        <v>354</v>
      </c>
      <c r="B359" s="37" t="s">
        <v>1076</v>
      </c>
      <c r="C359" s="122" t="s">
        <v>981</v>
      </c>
      <c r="D359" s="37" t="s">
        <v>1077</v>
      </c>
      <c r="E359" s="37" t="s">
        <v>1045</v>
      </c>
      <c r="F359" s="44" t="s">
        <v>989</v>
      </c>
      <c r="G359" s="45">
        <v>25000</v>
      </c>
      <c r="H359" s="65">
        <v>0</v>
      </c>
      <c r="I359" s="46">
        <v>25</v>
      </c>
      <c r="J359" s="47">
        <v>717.5</v>
      </c>
      <c r="K359" s="48">
        <f t="shared" si="94"/>
        <v>1774.9999999999998</v>
      </c>
      <c r="L359" s="48">
        <f t="shared" si="93"/>
        <v>275</v>
      </c>
      <c r="M359" s="47">
        <v>760</v>
      </c>
      <c r="N359" s="46">
        <f t="shared" si="95"/>
        <v>1772.5000000000002</v>
      </c>
      <c r="O359" s="46"/>
      <c r="P359" s="46">
        <f t="shared" si="98"/>
        <v>1477.5</v>
      </c>
      <c r="Q359" s="46">
        <f t="shared" si="100"/>
        <v>1502.5</v>
      </c>
      <c r="R359" s="46">
        <f t="shared" ref="R359" si="104">+K359+L359+N359</f>
        <v>3822.5</v>
      </c>
      <c r="S359" s="46">
        <f t="shared" si="101"/>
        <v>23497.5</v>
      </c>
      <c r="T359" s="49" t="s">
        <v>45</v>
      </c>
    </row>
    <row r="360" spans="1:20" s="38" customFormat="1" x14ac:dyDescent="0.25">
      <c r="A360" s="72">
        <v>355</v>
      </c>
      <c r="B360" s="37" t="s">
        <v>359</v>
      </c>
      <c r="C360" s="122" t="s">
        <v>981</v>
      </c>
      <c r="D360" s="37" t="s">
        <v>358</v>
      </c>
      <c r="E360" s="37" t="s">
        <v>72</v>
      </c>
      <c r="F360" s="44" t="s">
        <v>989</v>
      </c>
      <c r="G360" s="45">
        <v>25000</v>
      </c>
      <c r="H360" s="65">
        <v>0</v>
      </c>
      <c r="I360" s="46">
        <v>25</v>
      </c>
      <c r="J360" s="47">
        <v>717.5</v>
      </c>
      <c r="K360" s="48">
        <f t="shared" si="94"/>
        <v>1774.9999999999998</v>
      </c>
      <c r="L360" s="48">
        <f t="shared" si="93"/>
        <v>275</v>
      </c>
      <c r="M360" s="47">
        <v>760</v>
      </c>
      <c r="N360" s="46">
        <f t="shared" si="95"/>
        <v>1772.5000000000002</v>
      </c>
      <c r="O360" s="46"/>
      <c r="P360" s="46">
        <f t="shared" si="98"/>
        <v>1477.5</v>
      </c>
      <c r="Q360" s="46">
        <f t="shared" si="100"/>
        <v>1502.5</v>
      </c>
      <c r="R360" s="46">
        <f t="shared" si="103"/>
        <v>3822.5</v>
      </c>
      <c r="S360" s="46">
        <f t="shared" si="101"/>
        <v>23497.5</v>
      </c>
      <c r="T360" s="49" t="s">
        <v>45</v>
      </c>
    </row>
    <row r="361" spans="1:20" s="38" customFormat="1" x14ac:dyDescent="0.25">
      <c r="A361" s="72">
        <v>356</v>
      </c>
      <c r="B361" s="37" t="s">
        <v>1154</v>
      </c>
      <c r="C361" s="122" t="s">
        <v>981</v>
      </c>
      <c r="D361" s="37" t="s">
        <v>1153</v>
      </c>
      <c r="E361" s="37" t="s">
        <v>112</v>
      </c>
      <c r="F361" s="44" t="s">
        <v>989</v>
      </c>
      <c r="G361" s="45">
        <v>25000</v>
      </c>
      <c r="H361" s="65"/>
      <c r="I361" s="46">
        <v>25</v>
      </c>
      <c r="J361" s="47">
        <v>717.5</v>
      </c>
      <c r="K361" s="48">
        <f t="shared" ref="K361" si="105">+G361*7.1%</f>
        <v>1774.9999999999998</v>
      </c>
      <c r="L361" s="48">
        <f t="shared" ref="L361" si="106">+G361*1.1%</f>
        <v>275</v>
      </c>
      <c r="M361" s="47">
        <v>760</v>
      </c>
      <c r="N361" s="46">
        <f t="shared" ref="N361" si="107">+G361*7.09%</f>
        <v>1772.5000000000002</v>
      </c>
      <c r="O361" s="46"/>
      <c r="P361" s="46">
        <f t="shared" ref="P361" si="108">+J361+M361</f>
        <v>1477.5</v>
      </c>
      <c r="Q361" s="46">
        <f t="shared" ref="Q361" si="109">+H361+I361+J361+M361+O361</f>
        <v>1502.5</v>
      </c>
      <c r="R361" s="46">
        <f t="shared" ref="R361" si="110">+K361+L361+N361</f>
        <v>3822.5</v>
      </c>
      <c r="S361" s="46">
        <f t="shared" ref="S361" si="111">+G361-Q361</f>
        <v>23497.5</v>
      </c>
      <c r="T361" s="49" t="s">
        <v>45</v>
      </c>
    </row>
    <row r="362" spans="1:20" s="38" customFormat="1" x14ac:dyDescent="0.25">
      <c r="A362" s="72">
        <v>357</v>
      </c>
      <c r="B362" s="37" t="s">
        <v>1133</v>
      </c>
      <c r="C362" s="122" t="s">
        <v>981</v>
      </c>
      <c r="D362" s="37" t="s">
        <v>1132</v>
      </c>
      <c r="E362" s="37" t="s">
        <v>72</v>
      </c>
      <c r="F362" s="44" t="s">
        <v>989</v>
      </c>
      <c r="G362" s="45">
        <v>25000</v>
      </c>
      <c r="H362" s="65">
        <v>0</v>
      </c>
      <c r="I362" s="46">
        <v>25</v>
      </c>
      <c r="J362" s="47">
        <v>717.5</v>
      </c>
      <c r="K362" s="48">
        <f t="shared" si="94"/>
        <v>1774.9999999999998</v>
      </c>
      <c r="L362" s="48">
        <f t="shared" si="93"/>
        <v>275</v>
      </c>
      <c r="M362" s="47">
        <v>760</v>
      </c>
      <c r="N362" s="46">
        <f t="shared" si="95"/>
        <v>1772.5000000000002</v>
      </c>
      <c r="O362" s="46"/>
      <c r="P362" s="46">
        <f t="shared" si="98"/>
        <v>1477.5</v>
      </c>
      <c r="Q362" s="46">
        <f t="shared" si="100"/>
        <v>1502.5</v>
      </c>
      <c r="R362" s="46">
        <f t="shared" si="103"/>
        <v>3822.5</v>
      </c>
      <c r="S362" s="46">
        <f t="shared" si="101"/>
        <v>23497.5</v>
      </c>
      <c r="T362" s="49" t="s">
        <v>45</v>
      </c>
    </row>
    <row r="363" spans="1:20" s="38" customFormat="1" x14ac:dyDescent="0.25">
      <c r="A363" s="72">
        <v>358</v>
      </c>
      <c r="B363" s="37" t="s">
        <v>909</v>
      </c>
      <c r="C363" s="122" t="s">
        <v>981</v>
      </c>
      <c r="D363" s="37" t="s">
        <v>161</v>
      </c>
      <c r="E363" s="37" t="s">
        <v>912</v>
      </c>
      <c r="F363" s="44" t="s">
        <v>990</v>
      </c>
      <c r="G363" s="45">
        <v>100000</v>
      </c>
      <c r="H363" s="45">
        <v>12105.37</v>
      </c>
      <c r="I363" s="46">
        <v>25</v>
      </c>
      <c r="J363" s="47">
        <v>2870</v>
      </c>
      <c r="K363" s="48">
        <f t="shared" si="94"/>
        <v>7099.9999999999991</v>
      </c>
      <c r="L363" s="48">
        <f t="shared" si="93"/>
        <v>1100</v>
      </c>
      <c r="M363" s="47">
        <v>3040</v>
      </c>
      <c r="N363" s="46">
        <f t="shared" si="95"/>
        <v>7090.0000000000009</v>
      </c>
      <c r="O363" s="46"/>
      <c r="P363" s="46">
        <f t="shared" si="98"/>
        <v>5910</v>
      </c>
      <c r="Q363" s="46">
        <f t="shared" si="100"/>
        <v>18040.370000000003</v>
      </c>
      <c r="R363" s="46">
        <f t="shared" si="103"/>
        <v>15290</v>
      </c>
      <c r="S363" s="46">
        <f t="shared" si="101"/>
        <v>81959.63</v>
      </c>
      <c r="T363" s="49" t="s">
        <v>45</v>
      </c>
    </row>
    <row r="364" spans="1:20" s="38" customFormat="1" x14ac:dyDescent="0.25">
      <c r="A364" s="72">
        <v>359</v>
      </c>
      <c r="B364" s="37" t="s">
        <v>911</v>
      </c>
      <c r="C364" s="122" t="s">
        <v>981</v>
      </c>
      <c r="D364" s="37" t="s">
        <v>161</v>
      </c>
      <c r="E364" s="37" t="s">
        <v>112</v>
      </c>
      <c r="F364" s="44" t="s">
        <v>990</v>
      </c>
      <c r="G364" s="45">
        <v>25000</v>
      </c>
      <c r="H364" s="65">
        <v>0</v>
      </c>
      <c r="I364" s="46">
        <v>25</v>
      </c>
      <c r="J364" s="47">
        <v>717.5</v>
      </c>
      <c r="K364" s="48">
        <f t="shared" si="94"/>
        <v>1774.9999999999998</v>
      </c>
      <c r="L364" s="48">
        <f t="shared" si="93"/>
        <v>275</v>
      </c>
      <c r="M364" s="47">
        <v>760</v>
      </c>
      <c r="N364" s="46">
        <f t="shared" si="95"/>
        <v>1772.5000000000002</v>
      </c>
      <c r="O364" s="46"/>
      <c r="P364" s="46">
        <f t="shared" si="98"/>
        <v>1477.5</v>
      </c>
      <c r="Q364" s="46">
        <f t="shared" si="100"/>
        <v>1502.5</v>
      </c>
      <c r="R364" s="46">
        <f t="shared" si="103"/>
        <v>3822.5</v>
      </c>
      <c r="S364" s="46">
        <f t="shared" si="101"/>
        <v>23497.5</v>
      </c>
      <c r="T364" s="49" t="s">
        <v>45</v>
      </c>
    </row>
    <row r="365" spans="1:20" s="38" customFormat="1" x14ac:dyDescent="0.25">
      <c r="A365" s="72">
        <v>360</v>
      </c>
      <c r="B365" s="37" t="s">
        <v>1129</v>
      </c>
      <c r="C365" s="123" t="s">
        <v>981</v>
      </c>
      <c r="D365" s="37" t="s">
        <v>161</v>
      </c>
      <c r="E365" s="37" t="s">
        <v>1130</v>
      </c>
      <c r="F365" s="44" t="s">
        <v>989</v>
      </c>
      <c r="G365" s="45">
        <v>25000</v>
      </c>
      <c r="H365" s="65">
        <v>0</v>
      </c>
      <c r="I365" s="46">
        <v>25</v>
      </c>
      <c r="J365" s="47">
        <v>717.5</v>
      </c>
      <c r="K365" s="48">
        <f t="shared" si="94"/>
        <v>1774.9999999999998</v>
      </c>
      <c r="L365" s="48">
        <f t="shared" si="93"/>
        <v>275</v>
      </c>
      <c r="M365" s="47">
        <v>760</v>
      </c>
      <c r="N365" s="46">
        <f t="shared" si="95"/>
        <v>1772.5000000000002</v>
      </c>
      <c r="O365" s="46"/>
      <c r="P365" s="46">
        <f t="shared" si="98"/>
        <v>1477.5</v>
      </c>
      <c r="Q365" s="46">
        <f t="shared" si="100"/>
        <v>1502.5</v>
      </c>
      <c r="R365" s="46">
        <f t="shared" ref="R365" si="112">+K365+L365+N365</f>
        <v>3822.5</v>
      </c>
      <c r="S365" s="46">
        <f t="shared" si="101"/>
        <v>23497.5</v>
      </c>
      <c r="T365" s="49" t="s">
        <v>45</v>
      </c>
    </row>
    <row r="366" spans="1:20" s="38" customFormat="1" x14ac:dyDescent="0.25">
      <c r="A366" s="72">
        <v>361</v>
      </c>
      <c r="B366" s="37" t="s">
        <v>910</v>
      </c>
      <c r="C366" s="122" t="s">
        <v>982</v>
      </c>
      <c r="D366" s="37" t="s">
        <v>161</v>
      </c>
      <c r="E366" s="37" t="s">
        <v>208</v>
      </c>
      <c r="F366" s="44" t="s">
        <v>990</v>
      </c>
      <c r="G366" s="45">
        <v>12650</v>
      </c>
      <c r="H366" s="65">
        <v>0</v>
      </c>
      <c r="I366" s="46">
        <v>25</v>
      </c>
      <c r="J366" s="47">
        <v>363.06</v>
      </c>
      <c r="K366" s="48">
        <f t="shared" si="94"/>
        <v>898.14999999999986</v>
      </c>
      <c r="L366" s="48">
        <f t="shared" si="93"/>
        <v>139.15</v>
      </c>
      <c r="M366" s="47">
        <v>384.56</v>
      </c>
      <c r="N366" s="46">
        <f t="shared" si="95"/>
        <v>896.8850000000001</v>
      </c>
      <c r="O366" s="46"/>
      <c r="P366" s="46">
        <f t="shared" si="98"/>
        <v>747.62</v>
      </c>
      <c r="Q366" s="46">
        <f t="shared" si="100"/>
        <v>772.62</v>
      </c>
      <c r="R366" s="46">
        <f t="shared" si="103"/>
        <v>1934.1849999999999</v>
      </c>
      <c r="S366" s="46">
        <f t="shared" si="101"/>
        <v>11877.38</v>
      </c>
      <c r="T366" s="49" t="s">
        <v>45</v>
      </c>
    </row>
    <row r="367" spans="1:20" s="38" customFormat="1" x14ac:dyDescent="0.25">
      <c r="A367" s="72">
        <v>362</v>
      </c>
      <c r="B367" s="37" t="s">
        <v>913</v>
      </c>
      <c r="C367" s="122" t="s">
        <v>981</v>
      </c>
      <c r="D367" s="37" t="s">
        <v>916</v>
      </c>
      <c r="E367" s="37" t="s">
        <v>186</v>
      </c>
      <c r="F367" s="44" t="s">
        <v>990</v>
      </c>
      <c r="G367" s="45">
        <v>50000</v>
      </c>
      <c r="H367" s="45">
        <v>1627.13</v>
      </c>
      <c r="I367" s="46">
        <v>25</v>
      </c>
      <c r="J367" s="47">
        <v>1435</v>
      </c>
      <c r="K367" s="48">
        <f t="shared" si="94"/>
        <v>3549.9999999999995</v>
      </c>
      <c r="L367" s="48">
        <f t="shared" si="93"/>
        <v>550</v>
      </c>
      <c r="M367" s="47">
        <v>1520</v>
      </c>
      <c r="N367" s="46">
        <f t="shared" si="95"/>
        <v>3545.0000000000005</v>
      </c>
      <c r="O367" s="46"/>
      <c r="P367" s="46">
        <f t="shared" si="98"/>
        <v>2955</v>
      </c>
      <c r="Q367" s="46">
        <f t="shared" si="100"/>
        <v>4607.13</v>
      </c>
      <c r="R367" s="46">
        <f t="shared" si="103"/>
        <v>7645</v>
      </c>
      <c r="S367" s="46">
        <f t="shared" si="101"/>
        <v>45392.87</v>
      </c>
      <c r="T367" s="49" t="s">
        <v>45</v>
      </c>
    </row>
    <row r="368" spans="1:20" s="38" customFormat="1" x14ac:dyDescent="0.25">
      <c r="A368" s="72">
        <v>363</v>
      </c>
      <c r="B368" s="37" t="s">
        <v>915</v>
      </c>
      <c r="C368" s="122" t="s">
        <v>981</v>
      </c>
      <c r="D368" s="37" t="s">
        <v>916</v>
      </c>
      <c r="E368" s="37" t="s">
        <v>173</v>
      </c>
      <c r="F368" s="44" t="s">
        <v>990</v>
      </c>
      <c r="G368" s="45">
        <v>61000</v>
      </c>
      <c r="H368" s="65">
        <v>3674.86</v>
      </c>
      <c r="I368" s="46">
        <v>25</v>
      </c>
      <c r="J368" s="47">
        <v>1750.7</v>
      </c>
      <c r="K368" s="48">
        <f t="shared" si="94"/>
        <v>4331</v>
      </c>
      <c r="L368" s="48">
        <f t="shared" si="93"/>
        <v>671.00000000000011</v>
      </c>
      <c r="M368" s="47">
        <v>1854.4</v>
      </c>
      <c r="N368" s="46">
        <f t="shared" si="95"/>
        <v>4324.9000000000005</v>
      </c>
      <c r="O368" s="46"/>
      <c r="P368" s="46">
        <f t="shared" si="98"/>
        <v>3605.1000000000004</v>
      </c>
      <c r="Q368" s="46">
        <f t="shared" si="100"/>
        <v>7304.9600000000009</v>
      </c>
      <c r="R368" s="46">
        <f t="shared" si="103"/>
        <v>9326.9000000000015</v>
      </c>
      <c r="S368" s="46">
        <f t="shared" si="101"/>
        <v>53695.040000000001</v>
      </c>
      <c r="T368" s="49" t="s">
        <v>45</v>
      </c>
    </row>
    <row r="369" spans="1:20" s="83" customFormat="1" x14ac:dyDescent="0.25">
      <c r="A369" s="72">
        <v>364</v>
      </c>
      <c r="B369" s="37" t="s">
        <v>964</v>
      </c>
      <c r="C369" s="122" t="s">
        <v>981</v>
      </c>
      <c r="D369" s="37" t="s">
        <v>916</v>
      </c>
      <c r="E369" s="37" t="s">
        <v>965</v>
      </c>
      <c r="F369" s="44" t="s">
        <v>990</v>
      </c>
      <c r="G369" s="45">
        <v>46000</v>
      </c>
      <c r="H369" s="47">
        <v>1062.5899999999999</v>
      </c>
      <c r="I369" s="46">
        <v>25</v>
      </c>
      <c r="J369" s="47">
        <v>1320.2</v>
      </c>
      <c r="K369" s="48">
        <f t="shared" si="94"/>
        <v>3265.9999999999995</v>
      </c>
      <c r="L369" s="48">
        <f t="shared" si="93"/>
        <v>506.00000000000006</v>
      </c>
      <c r="M369" s="47">
        <v>1398.4</v>
      </c>
      <c r="N369" s="46">
        <f t="shared" si="95"/>
        <v>3261.4</v>
      </c>
      <c r="O369" s="46"/>
      <c r="P369" s="46">
        <f t="shared" si="98"/>
        <v>2718.6000000000004</v>
      </c>
      <c r="Q369" s="46">
        <f t="shared" si="100"/>
        <v>3806.19</v>
      </c>
      <c r="R369" s="46">
        <f t="shared" si="103"/>
        <v>7033.4</v>
      </c>
      <c r="S369" s="46">
        <f t="shared" si="101"/>
        <v>42193.81</v>
      </c>
      <c r="T369" s="49" t="s">
        <v>45</v>
      </c>
    </row>
    <row r="370" spans="1:20" s="38" customFormat="1" x14ac:dyDescent="0.25">
      <c r="A370" s="72">
        <v>365</v>
      </c>
      <c r="B370" s="37" t="s">
        <v>914</v>
      </c>
      <c r="C370" s="122" t="s">
        <v>981</v>
      </c>
      <c r="D370" s="37" t="s">
        <v>916</v>
      </c>
      <c r="E370" s="37" t="s">
        <v>37</v>
      </c>
      <c r="F370" s="44" t="s">
        <v>989</v>
      </c>
      <c r="G370" s="45">
        <v>25000</v>
      </c>
      <c r="H370" s="65">
        <v>0</v>
      </c>
      <c r="I370" s="46">
        <v>25</v>
      </c>
      <c r="J370" s="47">
        <v>717.5</v>
      </c>
      <c r="K370" s="48">
        <f t="shared" si="94"/>
        <v>1774.9999999999998</v>
      </c>
      <c r="L370" s="48">
        <f t="shared" si="93"/>
        <v>275</v>
      </c>
      <c r="M370" s="47">
        <v>760</v>
      </c>
      <c r="N370" s="46">
        <f t="shared" si="95"/>
        <v>1772.5000000000002</v>
      </c>
      <c r="O370" s="46"/>
      <c r="P370" s="46">
        <f t="shared" si="98"/>
        <v>1477.5</v>
      </c>
      <c r="Q370" s="46">
        <f t="shared" si="100"/>
        <v>1502.5</v>
      </c>
      <c r="R370" s="46">
        <f t="shared" si="103"/>
        <v>3822.5</v>
      </c>
      <c r="S370" s="46">
        <f t="shared" si="101"/>
        <v>23497.5</v>
      </c>
      <c r="T370" s="49" t="s">
        <v>45</v>
      </c>
    </row>
    <row r="371" spans="1:20" s="38" customFormat="1" x14ac:dyDescent="0.25">
      <c r="A371" s="72">
        <v>366</v>
      </c>
      <c r="B371" s="37" t="s">
        <v>444</v>
      </c>
      <c r="C371" s="122" t="s">
        <v>982</v>
      </c>
      <c r="D371" s="74" t="s">
        <v>443</v>
      </c>
      <c r="E371" s="37" t="s">
        <v>427</v>
      </c>
      <c r="F371" s="44" t="s">
        <v>990</v>
      </c>
      <c r="G371" s="45">
        <v>190000</v>
      </c>
      <c r="H371" s="67">
        <v>33105.56</v>
      </c>
      <c r="I371" s="46">
        <v>25</v>
      </c>
      <c r="J371" s="47">
        <v>5453</v>
      </c>
      <c r="K371" s="48">
        <f t="shared" si="94"/>
        <v>13489.999999999998</v>
      </c>
      <c r="L371" s="48">
        <f t="shared" si="93"/>
        <v>2090</v>
      </c>
      <c r="M371" s="47">
        <v>4943.8</v>
      </c>
      <c r="N371" s="46">
        <f t="shared" si="95"/>
        <v>13471</v>
      </c>
      <c r="O371" s="46"/>
      <c r="P371" s="46">
        <f t="shared" si="98"/>
        <v>10396.799999999999</v>
      </c>
      <c r="Q371" s="46">
        <f t="shared" si="100"/>
        <v>43527.360000000001</v>
      </c>
      <c r="R371" s="46">
        <f t="shared" si="103"/>
        <v>29051</v>
      </c>
      <c r="S371" s="46">
        <f t="shared" si="101"/>
        <v>146472.64000000001</v>
      </c>
      <c r="T371" s="49" t="s">
        <v>45</v>
      </c>
    </row>
    <row r="372" spans="1:20" s="38" customFormat="1" x14ac:dyDescent="0.25">
      <c r="A372" s="72">
        <v>367</v>
      </c>
      <c r="B372" s="37" t="s">
        <v>447</v>
      </c>
      <c r="C372" s="122" t="s">
        <v>982</v>
      </c>
      <c r="D372" s="74" t="s">
        <v>443</v>
      </c>
      <c r="E372" s="37" t="s">
        <v>897</v>
      </c>
      <c r="F372" s="44" t="s">
        <v>990</v>
      </c>
      <c r="G372" s="45">
        <v>90000</v>
      </c>
      <c r="H372" s="67">
        <v>9753.1200000000008</v>
      </c>
      <c r="I372" s="46">
        <v>25</v>
      </c>
      <c r="J372" s="47">
        <v>2583</v>
      </c>
      <c r="K372" s="48">
        <f t="shared" si="94"/>
        <v>6389.9999999999991</v>
      </c>
      <c r="L372" s="48">
        <f t="shared" si="93"/>
        <v>990.00000000000011</v>
      </c>
      <c r="M372" s="47">
        <v>2736</v>
      </c>
      <c r="N372" s="46">
        <f t="shared" si="95"/>
        <v>6381</v>
      </c>
      <c r="O372" s="46"/>
      <c r="P372" s="46">
        <f t="shared" si="98"/>
        <v>5319</v>
      </c>
      <c r="Q372" s="46">
        <f t="shared" si="100"/>
        <v>15097.12</v>
      </c>
      <c r="R372" s="46">
        <f t="shared" si="103"/>
        <v>13761</v>
      </c>
      <c r="S372" s="46">
        <f t="shared" si="101"/>
        <v>74902.880000000005</v>
      </c>
      <c r="T372" s="49" t="s">
        <v>45</v>
      </c>
    </row>
    <row r="373" spans="1:20" s="38" customFormat="1" x14ac:dyDescent="0.25">
      <c r="A373" s="72">
        <v>368</v>
      </c>
      <c r="B373" s="37" t="s">
        <v>449</v>
      </c>
      <c r="C373" s="122" t="s">
        <v>982</v>
      </c>
      <c r="D373" s="74" t="s">
        <v>443</v>
      </c>
      <c r="E373" s="37" t="s">
        <v>898</v>
      </c>
      <c r="F373" s="44" t="s">
        <v>990</v>
      </c>
      <c r="G373" s="45">
        <v>55000</v>
      </c>
      <c r="H373" s="47">
        <v>2332.81</v>
      </c>
      <c r="I373" s="46">
        <v>25</v>
      </c>
      <c r="J373" s="47">
        <v>1578.5</v>
      </c>
      <c r="K373" s="48">
        <f t="shared" si="94"/>
        <v>3904.9999999999995</v>
      </c>
      <c r="L373" s="48">
        <f t="shared" si="93"/>
        <v>605.00000000000011</v>
      </c>
      <c r="M373" s="47">
        <v>1672</v>
      </c>
      <c r="N373" s="46">
        <f t="shared" si="95"/>
        <v>3899.5000000000005</v>
      </c>
      <c r="O373" s="46"/>
      <c r="P373" s="46">
        <f t="shared" si="98"/>
        <v>3250.5</v>
      </c>
      <c r="Q373" s="46">
        <f t="shared" si="100"/>
        <v>5608.3099999999995</v>
      </c>
      <c r="R373" s="46">
        <f t="shared" si="103"/>
        <v>8409.5</v>
      </c>
      <c r="S373" s="46">
        <f t="shared" si="101"/>
        <v>49391.69</v>
      </c>
      <c r="T373" s="49" t="s">
        <v>45</v>
      </c>
    </row>
    <row r="374" spans="1:20" s="38" customFormat="1" x14ac:dyDescent="0.25">
      <c r="A374" s="72">
        <v>369</v>
      </c>
      <c r="B374" s="37" t="s">
        <v>123</v>
      </c>
      <c r="C374" s="123" t="s">
        <v>981</v>
      </c>
      <c r="D374" s="37" t="s">
        <v>443</v>
      </c>
      <c r="E374" s="37" t="s">
        <v>124</v>
      </c>
      <c r="F374" s="44" t="s">
        <v>990</v>
      </c>
      <c r="G374" s="45">
        <v>50000</v>
      </c>
      <c r="H374" s="45">
        <v>1627.13</v>
      </c>
      <c r="I374" s="46">
        <v>25</v>
      </c>
      <c r="J374" s="47">
        <v>1435</v>
      </c>
      <c r="K374" s="48">
        <f t="shared" si="94"/>
        <v>3549.9999999999995</v>
      </c>
      <c r="L374" s="48">
        <f t="shared" si="93"/>
        <v>550</v>
      </c>
      <c r="M374" s="47">
        <v>1520</v>
      </c>
      <c r="N374" s="46">
        <f t="shared" si="95"/>
        <v>3545.0000000000005</v>
      </c>
      <c r="O374" s="46"/>
      <c r="P374" s="46">
        <f t="shared" si="98"/>
        <v>2955</v>
      </c>
      <c r="Q374" s="46">
        <f t="shared" si="100"/>
        <v>4607.13</v>
      </c>
      <c r="R374" s="46">
        <f>+K374+L374+N374</f>
        <v>7645</v>
      </c>
      <c r="S374" s="46">
        <f t="shared" si="101"/>
        <v>45392.87</v>
      </c>
      <c r="T374" s="49" t="s">
        <v>45</v>
      </c>
    </row>
    <row r="375" spans="1:20" s="38" customFormat="1" x14ac:dyDescent="0.25">
      <c r="A375" s="72">
        <v>370</v>
      </c>
      <c r="B375" s="37" t="s">
        <v>450</v>
      </c>
      <c r="C375" s="122" t="s">
        <v>982</v>
      </c>
      <c r="D375" s="74" t="s">
        <v>443</v>
      </c>
      <c r="E375" s="37" t="s">
        <v>126</v>
      </c>
      <c r="F375" s="44" t="s">
        <v>989</v>
      </c>
      <c r="G375" s="45">
        <v>42000</v>
      </c>
      <c r="H375" s="65">
        <v>724.92</v>
      </c>
      <c r="I375" s="46">
        <v>25</v>
      </c>
      <c r="J375" s="47">
        <v>1205.4000000000001</v>
      </c>
      <c r="K375" s="48">
        <f t="shared" si="94"/>
        <v>2981.9999999999995</v>
      </c>
      <c r="L375" s="48">
        <f t="shared" si="93"/>
        <v>462.00000000000006</v>
      </c>
      <c r="M375" s="47">
        <v>1276.8</v>
      </c>
      <c r="N375" s="46">
        <f t="shared" si="95"/>
        <v>2977.8</v>
      </c>
      <c r="O375" s="46"/>
      <c r="P375" s="46">
        <f t="shared" si="98"/>
        <v>2482.1999999999998</v>
      </c>
      <c r="Q375" s="46">
        <f t="shared" si="100"/>
        <v>3232.12</v>
      </c>
      <c r="R375" s="46">
        <f t="shared" si="103"/>
        <v>6421.7999999999993</v>
      </c>
      <c r="S375" s="46">
        <f t="shared" si="101"/>
        <v>38767.879999999997</v>
      </c>
      <c r="T375" s="49" t="s">
        <v>45</v>
      </c>
    </row>
    <row r="376" spans="1:20" s="38" customFormat="1" x14ac:dyDescent="0.25">
      <c r="A376" s="72">
        <v>371</v>
      </c>
      <c r="B376" s="37" t="s">
        <v>448</v>
      </c>
      <c r="C376" s="122" t="s">
        <v>981</v>
      </c>
      <c r="D376" s="74" t="s">
        <v>443</v>
      </c>
      <c r="E376" s="37" t="s">
        <v>112</v>
      </c>
      <c r="F376" s="44" t="s">
        <v>989</v>
      </c>
      <c r="G376" s="45">
        <v>45000</v>
      </c>
      <c r="H376" s="47">
        <v>1148.33</v>
      </c>
      <c r="I376" s="46">
        <v>25</v>
      </c>
      <c r="J376" s="47">
        <v>1291.5</v>
      </c>
      <c r="K376" s="48">
        <f t="shared" si="94"/>
        <v>3194.9999999999995</v>
      </c>
      <c r="L376" s="48">
        <f t="shared" si="93"/>
        <v>495.00000000000006</v>
      </c>
      <c r="M376" s="47">
        <v>1368</v>
      </c>
      <c r="N376" s="46">
        <f t="shared" si="95"/>
        <v>3190.5</v>
      </c>
      <c r="O376" s="46"/>
      <c r="P376" s="46">
        <f t="shared" si="98"/>
        <v>2659.5</v>
      </c>
      <c r="Q376" s="46">
        <f t="shared" si="100"/>
        <v>3832.83</v>
      </c>
      <c r="R376" s="46">
        <f t="shared" si="103"/>
        <v>6880.5</v>
      </c>
      <c r="S376" s="46">
        <f t="shared" si="101"/>
        <v>41167.17</v>
      </c>
      <c r="T376" s="49" t="s">
        <v>45</v>
      </c>
    </row>
    <row r="377" spans="1:20" s="38" customFormat="1" x14ac:dyDescent="0.25">
      <c r="A377" s="72">
        <v>372</v>
      </c>
      <c r="B377" s="37" t="s">
        <v>195</v>
      </c>
      <c r="C377" s="122" t="s">
        <v>981</v>
      </c>
      <c r="D377" s="37" t="s">
        <v>443</v>
      </c>
      <c r="E377" s="37" t="s">
        <v>112</v>
      </c>
      <c r="F377" s="44" t="s">
        <v>990</v>
      </c>
      <c r="G377" s="45">
        <v>25000</v>
      </c>
      <c r="H377" s="65">
        <v>0</v>
      </c>
      <c r="I377" s="46">
        <v>25</v>
      </c>
      <c r="J377" s="47">
        <v>717.5</v>
      </c>
      <c r="K377" s="48">
        <f t="shared" si="94"/>
        <v>1774.9999999999998</v>
      </c>
      <c r="L377" s="48">
        <f t="shared" si="93"/>
        <v>275</v>
      </c>
      <c r="M377" s="47">
        <v>760</v>
      </c>
      <c r="N377" s="46">
        <f t="shared" si="95"/>
        <v>1772.5000000000002</v>
      </c>
      <c r="O377" s="46"/>
      <c r="P377" s="46">
        <f t="shared" si="98"/>
        <v>1477.5</v>
      </c>
      <c r="Q377" s="46">
        <f t="shared" si="100"/>
        <v>1502.5</v>
      </c>
      <c r="R377" s="46">
        <f t="shared" si="103"/>
        <v>3822.5</v>
      </c>
      <c r="S377" s="46">
        <f t="shared" si="101"/>
        <v>23497.5</v>
      </c>
      <c r="T377" s="49" t="s">
        <v>45</v>
      </c>
    </row>
    <row r="378" spans="1:20" s="38" customFormat="1" x14ac:dyDescent="0.25">
      <c r="A378" s="72">
        <v>373</v>
      </c>
      <c r="B378" s="37" t="s">
        <v>938</v>
      </c>
      <c r="C378" s="122" t="s">
        <v>982</v>
      </c>
      <c r="D378" s="74" t="s">
        <v>443</v>
      </c>
      <c r="E378" s="37" t="s">
        <v>207</v>
      </c>
      <c r="F378" s="44" t="s">
        <v>989</v>
      </c>
      <c r="G378" s="45">
        <v>25000</v>
      </c>
      <c r="H378" s="65">
        <v>0</v>
      </c>
      <c r="I378" s="46">
        <v>25</v>
      </c>
      <c r="J378" s="47">
        <v>717.5</v>
      </c>
      <c r="K378" s="48">
        <f t="shared" si="94"/>
        <v>1774.9999999999998</v>
      </c>
      <c r="L378" s="48">
        <f t="shared" si="93"/>
        <v>275</v>
      </c>
      <c r="M378" s="47">
        <v>760</v>
      </c>
      <c r="N378" s="46">
        <f t="shared" si="95"/>
        <v>1772.5000000000002</v>
      </c>
      <c r="O378" s="46"/>
      <c r="P378" s="46">
        <f t="shared" si="98"/>
        <v>1477.5</v>
      </c>
      <c r="Q378" s="46">
        <f t="shared" si="100"/>
        <v>1502.5</v>
      </c>
      <c r="R378" s="46">
        <f t="shared" si="103"/>
        <v>3822.5</v>
      </c>
      <c r="S378" s="46">
        <f t="shared" si="101"/>
        <v>23497.5</v>
      </c>
      <c r="T378" s="49" t="s">
        <v>45</v>
      </c>
    </row>
    <row r="379" spans="1:20" s="38" customFormat="1" x14ac:dyDescent="0.25">
      <c r="A379" s="72">
        <v>374</v>
      </c>
      <c r="B379" s="37" t="s">
        <v>445</v>
      </c>
      <c r="C379" s="122" t="s">
        <v>981</v>
      </c>
      <c r="D379" s="74" t="s">
        <v>443</v>
      </c>
      <c r="E379" s="37" t="s">
        <v>37</v>
      </c>
      <c r="F379" s="44" t="s">
        <v>990</v>
      </c>
      <c r="G379" s="45">
        <v>25000</v>
      </c>
      <c r="H379" s="65">
        <v>0</v>
      </c>
      <c r="I379" s="46">
        <v>25</v>
      </c>
      <c r="J379" s="47">
        <v>717.5</v>
      </c>
      <c r="K379" s="48">
        <f t="shared" si="94"/>
        <v>1774.9999999999998</v>
      </c>
      <c r="L379" s="48">
        <f t="shared" si="93"/>
        <v>275</v>
      </c>
      <c r="M379" s="47">
        <v>760</v>
      </c>
      <c r="N379" s="46">
        <f t="shared" si="95"/>
        <v>1772.5000000000002</v>
      </c>
      <c r="O379" s="46"/>
      <c r="P379" s="46">
        <f t="shared" si="98"/>
        <v>1477.5</v>
      </c>
      <c r="Q379" s="46">
        <f t="shared" si="100"/>
        <v>1502.5</v>
      </c>
      <c r="R379" s="46">
        <f t="shared" si="103"/>
        <v>3822.5</v>
      </c>
      <c r="S379" s="46">
        <f t="shared" si="101"/>
        <v>23497.5</v>
      </c>
      <c r="T379" s="49" t="s">
        <v>45</v>
      </c>
    </row>
    <row r="380" spans="1:20" s="38" customFormat="1" x14ac:dyDescent="0.25">
      <c r="A380" s="72">
        <v>375</v>
      </c>
      <c r="B380" s="37" t="s">
        <v>997</v>
      </c>
      <c r="C380" s="122" t="s">
        <v>981</v>
      </c>
      <c r="D380" s="74" t="s">
        <v>443</v>
      </c>
      <c r="E380" s="37" t="s">
        <v>998</v>
      </c>
      <c r="F380" s="44" t="s">
        <v>989</v>
      </c>
      <c r="G380" s="45">
        <v>25000</v>
      </c>
      <c r="H380" s="65">
        <v>0</v>
      </c>
      <c r="I380" s="46">
        <v>25</v>
      </c>
      <c r="J380" s="47">
        <v>717.5</v>
      </c>
      <c r="K380" s="48">
        <f t="shared" si="94"/>
        <v>1774.9999999999998</v>
      </c>
      <c r="L380" s="48">
        <f t="shared" si="93"/>
        <v>275</v>
      </c>
      <c r="M380" s="47">
        <v>760</v>
      </c>
      <c r="N380" s="46">
        <f t="shared" si="95"/>
        <v>1772.5000000000002</v>
      </c>
      <c r="O380" s="46"/>
      <c r="P380" s="46">
        <f t="shared" si="98"/>
        <v>1477.5</v>
      </c>
      <c r="Q380" s="46">
        <f t="shared" si="100"/>
        <v>1502.5</v>
      </c>
      <c r="R380" s="46">
        <f t="shared" si="103"/>
        <v>3822.5</v>
      </c>
      <c r="S380" s="46">
        <f t="shared" si="101"/>
        <v>23497.5</v>
      </c>
      <c r="T380" s="49" t="s">
        <v>45</v>
      </c>
    </row>
    <row r="381" spans="1:20" s="38" customFormat="1" x14ac:dyDescent="0.25">
      <c r="A381" s="72">
        <v>376</v>
      </c>
      <c r="B381" s="37" t="s">
        <v>1092</v>
      </c>
      <c r="C381" s="122" t="s">
        <v>981</v>
      </c>
      <c r="D381" s="74" t="s">
        <v>443</v>
      </c>
      <c r="E381" s="37" t="s">
        <v>998</v>
      </c>
      <c r="F381" s="44" t="s">
        <v>989</v>
      </c>
      <c r="G381" s="45">
        <v>30000</v>
      </c>
      <c r="H381" s="65"/>
      <c r="I381" s="46">
        <v>25</v>
      </c>
      <c r="J381" s="47">
        <v>861</v>
      </c>
      <c r="K381" s="48">
        <f t="shared" si="94"/>
        <v>2130</v>
      </c>
      <c r="L381" s="48">
        <f t="shared" si="93"/>
        <v>330.00000000000006</v>
      </c>
      <c r="M381" s="47">
        <v>912</v>
      </c>
      <c r="N381" s="46">
        <f t="shared" si="95"/>
        <v>2127</v>
      </c>
      <c r="O381" s="46"/>
      <c r="P381" s="46">
        <f t="shared" si="98"/>
        <v>1773</v>
      </c>
      <c r="Q381" s="46">
        <f t="shared" si="100"/>
        <v>1798</v>
      </c>
      <c r="R381" s="46">
        <f t="shared" si="103"/>
        <v>4587</v>
      </c>
      <c r="S381" s="46">
        <f t="shared" si="101"/>
        <v>28202</v>
      </c>
      <c r="T381" s="49" t="s">
        <v>45</v>
      </c>
    </row>
    <row r="382" spans="1:20" s="38" customFormat="1" x14ac:dyDescent="0.25">
      <c r="A382" s="72">
        <v>377</v>
      </c>
      <c r="B382" s="37" t="s">
        <v>1093</v>
      </c>
      <c r="C382" s="122" t="s">
        <v>981</v>
      </c>
      <c r="D382" s="74" t="s">
        <v>443</v>
      </c>
      <c r="E382" s="37" t="s">
        <v>998</v>
      </c>
      <c r="F382" s="44" t="s">
        <v>989</v>
      </c>
      <c r="G382" s="45">
        <v>25000</v>
      </c>
      <c r="H382" s="65"/>
      <c r="I382" s="46">
        <v>25</v>
      </c>
      <c r="J382" s="47">
        <v>717.5</v>
      </c>
      <c r="K382" s="48">
        <f t="shared" si="94"/>
        <v>1774.9999999999998</v>
      </c>
      <c r="L382" s="48">
        <f t="shared" si="93"/>
        <v>275</v>
      </c>
      <c r="M382" s="47">
        <v>760</v>
      </c>
      <c r="N382" s="46">
        <f t="shared" si="95"/>
        <v>1772.5000000000002</v>
      </c>
      <c r="O382" s="46"/>
      <c r="P382" s="46">
        <f t="shared" si="98"/>
        <v>1477.5</v>
      </c>
      <c r="Q382" s="46">
        <f t="shared" si="100"/>
        <v>1502.5</v>
      </c>
      <c r="R382" s="46">
        <f t="shared" si="103"/>
        <v>3822.5</v>
      </c>
      <c r="S382" s="46">
        <f t="shared" si="101"/>
        <v>23497.5</v>
      </c>
      <c r="T382" s="49" t="s">
        <v>45</v>
      </c>
    </row>
    <row r="383" spans="1:20" s="38" customFormat="1" x14ac:dyDescent="0.25">
      <c r="A383" s="72">
        <v>378</v>
      </c>
      <c r="B383" s="37" t="s">
        <v>1109</v>
      </c>
      <c r="C383" s="122" t="s">
        <v>981</v>
      </c>
      <c r="D383" s="74" t="s">
        <v>443</v>
      </c>
      <c r="E383" s="37" t="s">
        <v>998</v>
      </c>
      <c r="F383" s="44" t="s">
        <v>989</v>
      </c>
      <c r="G383" s="45">
        <v>25000</v>
      </c>
      <c r="H383" s="65"/>
      <c r="I383" s="46">
        <v>25</v>
      </c>
      <c r="J383" s="47">
        <v>717.5</v>
      </c>
      <c r="K383" s="48">
        <f t="shared" si="94"/>
        <v>1774.9999999999998</v>
      </c>
      <c r="L383" s="48">
        <f t="shared" si="93"/>
        <v>275</v>
      </c>
      <c r="M383" s="47">
        <v>760</v>
      </c>
      <c r="N383" s="46">
        <f t="shared" si="95"/>
        <v>1772.5000000000002</v>
      </c>
      <c r="O383" s="46"/>
      <c r="P383" s="46">
        <f t="shared" si="98"/>
        <v>1477.5</v>
      </c>
      <c r="Q383" s="46">
        <f t="shared" si="100"/>
        <v>1502.5</v>
      </c>
      <c r="R383" s="46">
        <f t="shared" ref="R383" si="113">+K383+L383+N383</f>
        <v>3822.5</v>
      </c>
      <c r="S383" s="46">
        <f t="shared" si="101"/>
        <v>23497.5</v>
      </c>
      <c r="T383" s="49" t="s">
        <v>45</v>
      </c>
    </row>
    <row r="384" spans="1:20" s="38" customFormat="1" x14ac:dyDescent="0.25">
      <c r="A384" s="72">
        <v>379</v>
      </c>
      <c r="B384" s="37" t="s">
        <v>451</v>
      </c>
      <c r="C384" s="122" t="s">
        <v>982</v>
      </c>
      <c r="D384" s="74" t="s">
        <v>443</v>
      </c>
      <c r="E384" s="37" t="s">
        <v>72</v>
      </c>
      <c r="F384" s="44" t="s">
        <v>989</v>
      </c>
      <c r="G384" s="45">
        <v>25000</v>
      </c>
      <c r="H384" s="65">
        <v>0</v>
      </c>
      <c r="I384" s="46">
        <v>25</v>
      </c>
      <c r="J384" s="47">
        <v>717.5</v>
      </c>
      <c r="K384" s="48">
        <f t="shared" si="94"/>
        <v>1774.9999999999998</v>
      </c>
      <c r="L384" s="48">
        <f t="shared" si="93"/>
        <v>275</v>
      </c>
      <c r="M384" s="47">
        <v>760</v>
      </c>
      <c r="N384" s="46">
        <f t="shared" si="95"/>
        <v>1772.5000000000002</v>
      </c>
      <c r="O384" s="46"/>
      <c r="P384" s="46">
        <f t="shared" si="98"/>
        <v>1477.5</v>
      </c>
      <c r="Q384" s="46">
        <f t="shared" si="100"/>
        <v>1502.5</v>
      </c>
      <c r="R384" s="46">
        <f t="shared" si="103"/>
        <v>3822.5</v>
      </c>
      <c r="S384" s="46">
        <f t="shared" si="101"/>
        <v>23497.5</v>
      </c>
      <c r="T384" s="49" t="s">
        <v>45</v>
      </c>
    </row>
    <row r="385" spans="1:20" s="38" customFormat="1" x14ac:dyDescent="0.25">
      <c r="A385" s="72">
        <v>380</v>
      </c>
      <c r="B385" s="74" t="s">
        <v>930</v>
      </c>
      <c r="C385" s="72" t="s">
        <v>982</v>
      </c>
      <c r="D385" s="74" t="s">
        <v>443</v>
      </c>
      <c r="E385" s="37" t="s">
        <v>72</v>
      </c>
      <c r="F385" s="44" t="s">
        <v>989</v>
      </c>
      <c r="G385" s="45">
        <v>25000</v>
      </c>
      <c r="H385" s="65">
        <v>0</v>
      </c>
      <c r="I385" s="46">
        <v>25</v>
      </c>
      <c r="J385" s="47">
        <v>717.5</v>
      </c>
      <c r="K385" s="48">
        <f t="shared" si="94"/>
        <v>1774.9999999999998</v>
      </c>
      <c r="L385" s="48">
        <f t="shared" si="93"/>
        <v>275</v>
      </c>
      <c r="M385" s="47">
        <v>760</v>
      </c>
      <c r="N385" s="46">
        <f t="shared" si="95"/>
        <v>1772.5000000000002</v>
      </c>
      <c r="O385" s="46"/>
      <c r="P385" s="46">
        <f t="shared" si="98"/>
        <v>1477.5</v>
      </c>
      <c r="Q385" s="46">
        <f t="shared" si="100"/>
        <v>1502.5</v>
      </c>
      <c r="R385" s="46">
        <f t="shared" si="103"/>
        <v>3822.5</v>
      </c>
      <c r="S385" s="46">
        <f t="shared" si="101"/>
        <v>23497.5</v>
      </c>
      <c r="T385" s="49" t="s">
        <v>45</v>
      </c>
    </row>
    <row r="386" spans="1:20" s="38" customFormat="1" x14ac:dyDescent="0.25">
      <c r="A386" s="72">
        <v>381</v>
      </c>
      <c r="B386" s="74" t="s">
        <v>993</v>
      </c>
      <c r="C386" s="122" t="s">
        <v>981</v>
      </c>
      <c r="D386" s="74" t="s">
        <v>443</v>
      </c>
      <c r="E386" s="37" t="s">
        <v>72</v>
      </c>
      <c r="F386" s="44" t="s">
        <v>989</v>
      </c>
      <c r="G386" s="45">
        <v>41000</v>
      </c>
      <c r="H386" s="65">
        <v>356.92</v>
      </c>
      <c r="I386" s="46">
        <v>25</v>
      </c>
      <c r="J386" s="47">
        <v>1176.7</v>
      </c>
      <c r="K386" s="48">
        <f t="shared" si="94"/>
        <v>2910.9999999999995</v>
      </c>
      <c r="L386" s="48">
        <f t="shared" si="93"/>
        <v>451.00000000000006</v>
      </c>
      <c r="M386" s="47">
        <v>1246.4000000000001</v>
      </c>
      <c r="N386" s="46">
        <f t="shared" si="95"/>
        <v>2906.9</v>
      </c>
      <c r="O386" s="46"/>
      <c r="P386" s="46">
        <f t="shared" si="98"/>
        <v>2423.1000000000004</v>
      </c>
      <c r="Q386" s="46">
        <f t="shared" si="100"/>
        <v>2805.0200000000004</v>
      </c>
      <c r="R386" s="46">
        <f t="shared" si="103"/>
        <v>6268.9</v>
      </c>
      <c r="S386" s="46">
        <f t="shared" si="101"/>
        <v>38194.979999999996</v>
      </c>
      <c r="T386" s="49" t="s">
        <v>45</v>
      </c>
    </row>
    <row r="387" spans="1:20" s="38" customFormat="1" x14ac:dyDescent="0.25">
      <c r="A387" s="72">
        <v>382</v>
      </c>
      <c r="B387" s="74" t="s">
        <v>1142</v>
      </c>
      <c r="C387" s="122" t="s">
        <v>981</v>
      </c>
      <c r="D387" s="74" t="s">
        <v>443</v>
      </c>
      <c r="E387" s="37" t="s">
        <v>72</v>
      </c>
      <c r="F387" s="44" t="s">
        <v>989</v>
      </c>
      <c r="G387" s="45">
        <v>30000</v>
      </c>
      <c r="H387" s="65">
        <v>0</v>
      </c>
      <c r="I387" s="46">
        <v>25</v>
      </c>
      <c r="J387" s="47">
        <v>861</v>
      </c>
      <c r="K387" s="48">
        <f t="shared" si="94"/>
        <v>2130</v>
      </c>
      <c r="L387" s="48">
        <f t="shared" si="93"/>
        <v>330.00000000000006</v>
      </c>
      <c r="M387" s="47">
        <v>912</v>
      </c>
      <c r="N387" s="46">
        <f t="shared" si="95"/>
        <v>2127</v>
      </c>
      <c r="O387" s="46"/>
      <c r="P387" s="46">
        <f t="shared" si="98"/>
        <v>1773</v>
      </c>
      <c r="Q387" s="46">
        <f t="shared" si="100"/>
        <v>1798</v>
      </c>
      <c r="R387" s="46">
        <f t="shared" si="103"/>
        <v>4587</v>
      </c>
      <c r="S387" s="46">
        <f t="shared" si="101"/>
        <v>28202</v>
      </c>
      <c r="T387" s="49" t="s">
        <v>45</v>
      </c>
    </row>
    <row r="388" spans="1:20" s="38" customFormat="1" x14ac:dyDescent="0.25">
      <c r="A388" s="72">
        <v>383</v>
      </c>
      <c r="B388" s="37" t="s">
        <v>928</v>
      </c>
      <c r="C388" s="122" t="s">
        <v>981</v>
      </c>
      <c r="D388" s="74" t="s">
        <v>443</v>
      </c>
      <c r="E388" s="37" t="s">
        <v>208</v>
      </c>
      <c r="F388" s="44" t="s">
        <v>985</v>
      </c>
      <c r="G388" s="45">
        <v>12650</v>
      </c>
      <c r="H388" s="65">
        <v>0</v>
      </c>
      <c r="I388" s="46">
        <v>25</v>
      </c>
      <c r="J388" s="47">
        <v>363.06</v>
      </c>
      <c r="K388" s="48">
        <f>+G388*7.1%</f>
        <v>898.14999999999986</v>
      </c>
      <c r="L388" s="48">
        <f>+G388*1.1%</f>
        <v>139.15</v>
      </c>
      <c r="M388" s="47">
        <v>384.56</v>
      </c>
      <c r="N388" s="46">
        <f>+G388*7.09%</f>
        <v>896.8850000000001</v>
      </c>
      <c r="O388" s="46"/>
      <c r="P388" s="46">
        <f>+J388+M388</f>
        <v>747.62</v>
      </c>
      <c r="Q388" s="46">
        <f>+H388+I388+J388+M388+O388</f>
        <v>772.62</v>
      </c>
      <c r="R388" s="46">
        <f>+K388+L388+N388</f>
        <v>1934.1849999999999</v>
      </c>
      <c r="S388" s="46">
        <f>+G388-Q388</f>
        <v>11877.38</v>
      </c>
      <c r="T388" s="49" t="s">
        <v>45</v>
      </c>
    </row>
    <row r="389" spans="1:20" s="38" customFormat="1" x14ac:dyDescent="0.25">
      <c r="A389" s="72">
        <v>384</v>
      </c>
      <c r="B389" s="37" t="s">
        <v>446</v>
      </c>
      <c r="C389" s="72" t="s">
        <v>981</v>
      </c>
      <c r="D389" s="74" t="s">
        <v>443</v>
      </c>
      <c r="E389" s="37" t="s">
        <v>66</v>
      </c>
      <c r="F389" s="44" t="s">
        <v>989</v>
      </c>
      <c r="G389" s="45">
        <v>25000</v>
      </c>
      <c r="H389" s="65">
        <v>0</v>
      </c>
      <c r="I389" s="46">
        <v>25</v>
      </c>
      <c r="J389" s="47">
        <v>717.5</v>
      </c>
      <c r="K389" s="48">
        <f t="shared" si="94"/>
        <v>1774.9999999999998</v>
      </c>
      <c r="L389" s="48">
        <f t="shared" si="93"/>
        <v>275</v>
      </c>
      <c r="M389" s="47">
        <v>760</v>
      </c>
      <c r="N389" s="46">
        <f t="shared" si="95"/>
        <v>1772.5000000000002</v>
      </c>
      <c r="O389" s="46"/>
      <c r="P389" s="46">
        <f t="shared" si="98"/>
        <v>1477.5</v>
      </c>
      <c r="Q389" s="46">
        <f t="shared" si="100"/>
        <v>1502.5</v>
      </c>
      <c r="R389" s="46">
        <f t="shared" si="103"/>
        <v>3822.5</v>
      </c>
      <c r="S389" s="46">
        <f t="shared" si="101"/>
        <v>23497.5</v>
      </c>
      <c r="T389" s="49" t="s">
        <v>45</v>
      </c>
    </row>
    <row r="390" spans="1:20" s="38" customFormat="1" x14ac:dyDescent="0.25">
      <c r="A390" s="72">
        <v>385</v>
      </c>
      <c r="B390" s="37" t="s">
        <v>1019</v>
      </c>
      <c r="C390" s="72" t="s">
        <v>981</v>
      </c>
      <c r="D390" s="74" t="s">
        <v>850</v>
      </c>
      <c r="E390" s="37" t="s">
        <v>127</v>
      </c>
      <c r="F390" s="44" t="s">
        <v>990</v>
      </c>
      <c r="G390" s="45">
        <v>26250</v>
      </c>
      <c r="H390" s="65"/>
      <c r="I390" s="46">
        <v>25</v>
      </c>
      <c r="J390" s="47">
        <v>753.38</v>
      </c>
      <c r="K390" s="48">
        <f t="shared" si="94"/>
        <v>1863.7499999999998</v>
      </c>
      <c r="L390" s="48">
        <f t="shared" si="93"/>
        <v>288.75000000000006</v>
      </c>
      <c r="M390" s="47">
        <v>798</v>
      </c>
      <c r="N390" s="46">
        <f t="shared" si="95"/>
        <v>1861.1250000000002</v>
      </c>
      <c r="O390" s="46"/>
      <c r="P390" s="46">
        <f t="shared" si="98"/>
        <v>1551.38</v>
      </c>
      <c r="Q390" s="46">
        <f t="shared" si="100"/>
        <v>1576.38</v>
      </c>
      <c r="R390" s="46">
        <f t="shared" si="103"/>
        <v>4013.625</v>
      </c>
      <c r="S390" s="46">
        <f t="shared" si="101"/>
        <v>24673.62</v>
      </c>
      <c r="T390" s="49" t="s">
        <v>45</v>
      </c>
    </row>
    <row r="391" spans="1:20" s="38" customFormat="1" x14ac:dyDescent="0.25">
      <c r="A391" s="72">
        <v>386</v>
      </c>
      <c r="B391" s="37" t="s">
        <v>855</v>
      </c>
      <c r="C391" s="72" t="s">
        <v>982</v>
      </c>
      <c r="D391" s="74" t="s">
        <v>850</v>
      </c>
      <c r="E391" s="37" t="s">
        <v>146</v>
      </c>
      <c r="F391" s="44" t="s">
        <v>990</v>
      </c>
      <c r="G391" s="45">
        <v>155000</v>
      </c>
      <c r="H391" s="45">
        <v>24664.63</v>
      </c>
      <c r="I391" s="46">
        <v>25</v>
      </c>
      <c r="J391" s="47">
        <v>4448.5</v>
      </c>
      <c r="K391" s="48">
        <f t="shared" si="94"/>
        <v>11004.999999999998</v>
      </c>
      <c r="L391" s="48">
        <f t="shared" si="93"/>
        <v>1705.0000000000002</v>
      </c>
      <c r="M391" s="47">
        <v>4712</v>
      </c>
      <c r="N391" s="46">
        <f t="shared" si="95"/>
        <v>10989.5</v>
      </c>
      <c r="O391" s="46"/>
      <c r="P391" s="46">
        <f t="shared" si="98"/>
        <v>9160.5</v>
      </c>
      <c r="Q391" s="46">
        <f t="shared" si="100"/>
        <v>33850.130000000005</v>
      </c>
      <c r="R391" s="46">
        <f t="shared" si="103"/>
        <v>23699.5</v>
      </c>
      <c r="S391" s="46">
        <f t="shared" si="101"/>
        <v>121149.87</v>
      </c>
      <c r="T391" s="49" t="s">
        <v>45</v>
      </c>
    </row>
    <row r="392" spans="1:20" s="38" customFormat="1" x14ac:dyDescent="0.25">
      <c r="A392" s="72">
        <v>387</v>
      </c>
      <c r="B392" s="37" t="s">
        <v>851</v>
      </c>
      <c r="C392" s="72" t="s">
        <v>981</v>
      </c>
      <c r="D392" s="74" t="s">
        <v>850</v>
      </c>
      <c r="E392" s="37" t="s">
        <v>101</v>
      </c>
      <c r="F392" s="44" t="s">
        <v>990</v>
      </c>
      <c r="G392" s="45">
        <v>55000</v>
      </c>
      <c r="H392" s="45">
        <v>2332.81</v>
      </c>
      <c r="I392" s="46">
        <v>25</v>
      </c>
      <c r="J392" s="47">
        <v>1578.5</v>
      </c>
      <c r="K392" s="48">
        <f t="shared" si="94"/>
        <v>3904.9999999999995</v>
      </c>
      <c r="L392" s="48">
        <f t="shared" ref="L392:L459" si="114">+G392*1.1%</f>
        <v>605.00000000000011</v>
      </c>
      <c r="M392" s="47">
        <v>1672</v>
      </c>
      <c r="N392" s="46">
        <f t="shared" si="95"/>
        <v>3899.5000000000005</v>
      </c>
      <c r="O392" s="46"/>
      <c r="P392" s="46">
        <f t="shared" si="98"/>
        <v>3250.5</v>
      </c>
      <c r="Q392" s="46">
        <f t="shared" si="100"/>
        <v>5608.3099999999995</v>
      </c>
      <c r="R392" s="46">
        <f t="shared" si="103"/>
        <v>8409.5</v>
      </c>
      <c r="S392" s="46">
        <f t="shared" si="101"/>
        <v>49391.69</v>
      </c>
      <c r="T392" s="49" t="s">
        <v>45</v>
      </c>
    </row>
    <row r="393" spans="1:20" s="38" customFormat="1" x14ac:dyDescent="0.25">
      <c r="A393" s="72">
        <v>388</v>
      </c>
      <c r="B393" s="37" t="s">
        <v>1038</v>
      </c>
      <c r="C393" s="72" t="s">
        <v>981</v>
      </c>
      <c r="D393" s="74" t="s">
        <v>850</v>
      </c>
      <c r="E393" s="74" t="s">
        <v>1039</v>
      </c>
      <c r="F393" s="44" t="s">
        <v>989</v>
      </c>
      <c r="G393" s="45">
        <v>25000</v>
      </c>
      <c r="H393" s="45">
        <v>0</v>
      </c>
      <c r="I393" s="46">
        <v>25</v>
      </c>
      <c r="J393" s="47">
        <v>717.5</v>
      </c>
      <c r="K393" s="48">
        <f t="shared" ref="K393:K463" si="115">+G393*7.1%</f>
        <v>1774.9999999999998</v>
      </c>
      <c r="L393" s="48">
        <f t="shared" si="114"/>
        <v>275</v>
      </c>
      <c r="M393" s="47">
        <v>760</v>
      </c>
      <c r="N393" s="46">
        <f t="shared" ref="N393:N463" si="116">+G393*7.09%</f>
        <v>1772.5000000000002</v>
      </c>
      <c r="O393" s="46"/>
      <c r="P393" s="46">
        <f t="shared" si="98"/>
        <v>1477.5</v>
      </c>
      <c r="Q393" s="46">
        <f t="shared" si="100"/>
        <v>1502.5</v>
      </c>
      <c r="R393" s="46">
        <f t="shared" si="103"/>
        <v>3822.5</v>
      </c>
      <c r="S393" s="46">
        <f t="shared" si="101"/>
        <v>23497.5</v>
      </c>
      <c r="T393" s="49" t="s">
        <v>45</v>
      </c>
    </row>
    <row r="394" spans="1:20" s="38" customFormat="1" x14ac:dyDescent="0.25">
      <c r="A394" s="72">
        <v>389</v>
      </c>
      <c r="B394" s="37" t="s">
        <v>1040</v>
      </c>
      <c r="C394" s="72" t="s">
        <v>982</v>
      </c>
      <c r="D394" s="74" t="s">
        <v>850</v>
      </c>
      <c r="E394" s="74" t="s">
        <v>73</v>
      </c>
      <c r="F394" s="44" t="s">
        <v>989</v>
      </c>
      <c r="G394" s="45">
        <v>16500</v>
      </c>
      <c r="H394" s="45">
        <v>0</v>
      </c>
      <c r="I394" s="46">
        <v>25</v>
      </c>
      <c r="J394" s="47">
        <v>473.55</v>
      </c>
      <c r="K394" s="48">
        <f t="shared" si="115"/>
        <v>1171.5</v>
      </c>
      <c r="L394" s="48">
        <f t="shared" si="114"/>
        <v>181.50000000000003</v>
      </c>
      <c r="M394" s="47">
        <v>501.6</v>
      </c>
      <c r="N394" s="46">
        <f t="shared" si="116"/>
        <v>1169.8500000000001</v>
      </c>
      <c r="O394" s="46"/>
      <c r="P394" s="46">
        <f t="shared" si="98"/>
        <v>975.15000000000009</v>
      </c>
      <c r="Q394" s="46">
        <f t="shared" si="100"/>
        <v>1000.1500000000001</v>
      </c>
      <c r="R394" s="46">
        <f t="shared" si="103"/>
        <v>2522.8500000000004</v>
      </c>
      <c r="S394" s="46">
        <f t="shared" si="101"/>
        <v>15499.85</v>
      </c>
      <c r="T394" s="49" t="s">
        <v>45</v>
      </c>
    </row>
    <row r="395" spans="1:20" s="38" customFormat="1" x14ac:dyDescent="0.25">
      <c r="A395" s="72">
        <v>390</v>
      </c>
      <c r="B395" s="37" t="s">
        <v>300</v>
      </c>
      <c r="C395" s="122" t="s">
        <v>981</v>
      </c>
      <c r="D395" s="74" t="s">
        <v>850</v>
      </c>
      <c r="E395" s="37" t="s">
        <v>112</v>
      </c>
      <c r="F395" s="44" t="s">
        <v>990</v>
      </c>
      <c r="G395" s="45">
        <v>25000</v>
      </c>
      <c r="H395" s="65">
        <v>0</v>
      </c>
      <c r="I395" s="46">
        <v>25</v>
      </c>
      <c r="J395" s="47">
        <v>717.5</v>
      </c>
      <c r="K395" s="48">
        <f>+G395*7.1%</f>
        <v>1774.9999999999998</v>
      </c>
      <c r="L395" s="48">
        <f>+G395*1.1%</f>
        <v>275</v>
      </c>
      <c r="M395" s="47">
        <v>760</v>
      </c>
      <c r="N395" s="46">
        <f>+G395*7.09%</f>
        <v>1772.5000000000002</v>
      </c>
      <c r="O395" s="46"/>
      <c r="P395" s="46">
        <f>+J395+M395</f>
        <v>1477.5</v>
      </c>
      <c r="Q395" s="46">
        <f>+H395+I395+J395+M395+O395</f>
        <v>1502.5</v>
      </c>
      <c r="R395" s="46">
        <f>+K395+L395+N395</f>
        <v>3822.5</v>
      </c>
      <c r="S395" s="46">
        <f>+G395-Q395</f>
        <v>23497.5</v>
      </c>
      <c r="T395" s="49" t="s">
        <v>45</v>
      </c>
    </row>
    <row r="396" spans="1:20" s="38" customFormat="1" x14ac:dyDescent="0.25">
      <c r="A396" s="72">
        <v>391</v>
      </c>
      <c r="B396" s="37" t="s">
        <v>853</v>
      </c>
      <c r="C396" s="72" t="s">
        <v>982</v>
      </c>
      <c r="D396" s="74" t="s">
        <v>850</v>
      </c>
      <c r="E396" s="37" t="s">
        <v>900</v>
      </c>
      <c r="F396" s="44" t="s">
        <v>990</v>
      </c>
      <c r="G396" s="45">
        <v>85000</v>
      </c>
      <c r="H396" s="45">
        <v>8576.99</v>
      </c>
      <c r="I396" s="46">
        <v>25</v>
      </c>
      <c r="J396" s="47">
        <v>2439.5</v>
      </c>
      <c r="K396" s="48">
        <f t="shared" si="115"/>
        <v>6034.9999999999991</v>
      </c>
      <c r="L396" s="48">
        <f t="shared" si="114"/>
        <v>935.00000000000011</v>
      </c>
      <c r="M396" s="47">
        <v>2584</v>
      </c>
      <c r="N396" s="46">
        <f t="shared" si="116"/>
        <v>6026.5</v>
      </c>
      <c r="O396" s="46"/>
      <c r="P396" s="46">
        <f t="shared" si="98"/>
        <v>5023.5</v>
      </c>
      <c r="Q396" s="46">
        <f t="shared" si="100"/>
        <v>13625.49</v>
      </c>
      <c r="R396" s="46">
        <f t="shared" si="103"/>
        <v>12996.5</v>
      </c>
      <c r="S396" s="46">
        <f t="shared" si="101"/>
        <v>71374.509999999995</v>
      </c>
      <c r="T396" s="49" t="s">
        <v>45</v>
      </c>
    </row>
    <row r="397" spans="1:20" s="38" customFormat="1" x14ac:dyDescent="0.25">
      <c r="A397" s="72">
        <v>392</v>
      </c>
      <c r="B397" s="37" t="s">
        <v>854</v>
      </c>
      <c r="C397" s="72" t="s">
        <v>981</v>
      </c>
      <c r="D397" s="74" t="s">
        <v>850</v>
      </c>
      <c r="E397" s="37" t="s">
        <v>900</v>
      </c>
      <c r="F397" s="44" t="s">
        <v>990</v>
      </c>
      <c r="G397" s="45">
        <v>85000</v>
      </c>
      <c r="H397" s="45">
        <v>8576.99</v>
      </c>
      <c r="I397" s="46">
        <v>25</v>
      </c>
      <c r="J397" s="47">
        <v>2439.5</v>
      </c>
      <c r="K397" s="48">
        <f t="shared" si="115"/>
        <v>6034.9999999999991</v>
      </c>
      <c r="L397" s="48">
        <f t="shared" si="114"/>
        <v>935.00000000000011</v>
      </c>
      <c r="M397" s="47">
        <v>2584</v>
      </c>
      <c r="N397" s="46">
        <f t="shared" si="116"/>
        <v>6026.5</v>
      </c>
      <c r="O397" s="46"/>
      <c r="P397" s="46">
        <f t="shared" si="98"/>
        <v>5023.5</v>
      </c>
      <c r="Q397" s="46">
        <f t="shared" si="100"/>
        <v>13625.49</v>
      </c>
      <c r="R397" s="46">
        <f t="shared" si="103"/>
        <v>12996.5</v>
      </c>
      <c r="S397" s="46">
        <f t="shared" si="101"/>
        <v>71374.509999999995</v>
      </c>
      <c r="T397" s="49" t="s">
        <v>45</v>
      </c>
    </row>
    <row r="398" spans="1:20" s="38" customFormat="1" x14ac:dyDescent="0.25">
      <c r="A398" s="72">
        <v>393</v>
      </c>
      <c r="B398" s="37" t="s">
        <v>852</v>
      </c>
      <c r="C398" s="72" t="s">
        <v>981</v>
      </c>
      <c r="D398" s="74" t="s">
        <v>850</v>
      </c>
      <c r="E398" s="37" t="s">
        <v>127</v>
      </c>
      <c r="F398" s="44" t="s">
        <v>990</v>
      </c>
      <c r="G398" s="45">
        <v>30450</v>
      </c>
      <c r="H398" s="65">
        <v>0</v>
      </c>
      <c r="I398" s="46">
        <v>25</v>
      </c>
      <c r="J398" s="47">
        <v>873.92</v>
      </c>
      <c r="K398" s="48">
        <f t="shared" si="115"/>
        <v>2161.9499999999998</v>
      </c>
      <c r="L398" s="48">
        <f t="shared" si="114"/>
        <v>334.95000000000005</v>
      </c>
      <c r="M398" s="47">
        <v>925.68</v>
      </c>
      <c r="N398" s="46">
        <f t="shared" si="116"/>
        <v>2158.9050000000002</v>
      </c>
      <c r="O398" s="46"/>
      <c r="P398" s="46">
        <f t="shared" si="98"/>
        <v>1799.6</v>
      </c>
      <c r="Q398" s="46">
        <f t="shared" si="100"/>
        <v>1824.6</v>
      </c>
      <c r="R398" s="46">
        <f t="shared" si="103"/>
        <v>4655.8050000000003</v>
      </c>
      <c r="S398" s="46">
        <f t="shared" si="101"/>
        <v>28625.4</v>
      </c>
      <c r="T398" s="49" t="s">
        <v>45</v>
      </c>
    </row>
    <row r="399" spans="1:20" s="38" customFormat="1" x14ac:dyDescent="0.25">
      <c r="A399" s="72">
        <v>394</v>
      </c>
      <c r="B399" s="37" t="s">
        <v>453</v>
      </c>
      <c r="C399" s="72" t="s">
        <v>982</v>
      </c>
      <c r="D399" s="74" t="s">
        <v>452</v>
      </c>
      <c r="E399" s="37" t="s">
        <v>174</v>
      </c>
      <c r="F399" s="44" t="s">
        <v>989</v>
      </c>
      <c r="G399" s="45">
        <v>41000</v>
      </c>
      <c r="H399" s="65">
        <v>583.79</v>
      </c>
      <c r="I399" s="46">
        <v>25</v>
      </c>
      <c r="J399" s="47">
        <v>1176.7</v>
      </c>
      <c r="K399" s="48">
        <f t="shared" si="115"/>
        <v>2910.9999999999995</v>
      </c>
      <c r="L399" s="48">
        <f t="shared" si="114"/>
        <v>451.00000000000006</v>
      </c>
      <c r="M399" s="47">
        <v>1246.4000000000001</v>
      </c>
      <c r="N399" s="46">
        <f t="shared" si="116"/>
        <v>2906.9</v>
      </c>
      <c r="O399" s="46"/>
      <c r="P399" s="46">
        <f t="shared" si="98"/>
        <v>2423.1000000000004</v>
      </c>
      <c r="Q399" s="46">
        <f t="shared" si="100"/>
        <v>3031.8900000000003</v>
      </c>
      <c r="R399" s="46">
        <f t="shared" si="103"/>
        <v>6268.9</v>
      </c>
      <c r="S399" s="46">
        <f t="shared" si="101"/>
        <v>37968.11</v>
      </c>
      <c r="T399" s="49" t="s">
        <v>45</v>
      </c>
    </row>
    <row r="400" spans="1:20" s="38" customFormat="1" x14ac:dyDescent="0.25">
      <c r="A400" s="72">
        <v>395</v>
      </c>
      <c r="B400" s="37" t="s">
        <v>454</v>
      </c>
      <c r="C400" s="72" t="s">
        <v>982</v>
      </c>
      <c r="D400" s="74" t="s">
        <v>452</v>
      </c>
      <c r="E400" s="37" t="s">
        <v>126</v>
      </c>
      <c r="F400" s="44" t="s">
        <v>990</v>
      </c>
      <c r="G400" s="45">
        <v>42000</v>
      </c>
      <c r="H400" s="65">
        <v>724.92</v>
      </c>
      <c r="I400" s="46">
        <v>25</v>
      </c>
      <c r="J400" s="47">
        <v>1205.4000000000001</v>
      </c>
      <c r="K400" s="48">
        <f t="shared" si="115"/>
        <v>2981.9999999999995</v>
      </c>
      <c r="L400" s="48">
        <f t="shared" si="114"/>
        <v>462.00000000000006</v>
      </c>
      <c r="M400" s="47">
        <v>1276.8</v>
      </c>
      <c r="N400" s="46">
        <f t="shared" si="116"/>
        <v>2977.8</v>
      </c>
      <c r="O400" s="46"/>
      <c r="P400" s="46">
        <f t="shared" si="98"/>
        <v>2482.1999999999998</v>
      </c>
      <c r="Q400" s="46">
        <f t="shared" si="100"/>
        <v>3232.12</v>
      </c>
      <c r="R400" s="46">
        <f t="shared" si="103"/>
        <v>6421.7999999999993</v>
      </c>
      <c r="S400" s="46">
        <f t="shared" si="101"/>
        <v>38767.879999999997</v>
      </c>
      <c r="T400" s="49" t="s">
        <v>45</v>
      </c>
    </row>
    <row r="401" spans="1:20" s="38" customFormat="1" x14ac:dyDescent="0.25">
      <c r="A401" s="72">
        <v>396</v>
      </c>
      <c r="B401" s="37" t="s">
        <v>463</v>
      </c>
      <c r="C401" s="72" t="s">
        <v>982</v>
      </c>
      <c r="D401" s="74" t="s">
        <v>455</v>
      </c>
      <c r="E401" s="37" t="s">
        <v>101</v>
      </c>
      <c r="F401" s="44" t="s">
        <v>990</v>
      </c>
      <c r="G401" s="45">
        <v>50000</v>
      </c>
      <c r="H401" s="47">
        <v>1854</v>
      </c>
      <c r="I401" s="46">
        <v>25</v>
      </c>
      <c r="J401" s="47">
        <v>1435</v>
      </c>
      <c r="K401" s="48">
        <f t="shared" si="115"/>
        <v>3549.9999999999995</v>
      </c>
      <c r="L401" s="48">
        <f t="shared" si="114"/>
        <v>550</v>
      </c>
      <c r="M401" s="47">
        <v>1520</v>
      </c>
      <c r="N401" s="46">
        <f t="shared" si="116"/>
        <v>3545.0000000000005</v>
      </c>
      <c r="O401" s="46"/>
      <c r="P401" s="46">
        <f t="shared" si="98"/>
        <v>2955</v>
      </c>
      <c r="Q401" s="46">
        <f t="shared" si="100"/>
        <v>4834</v>
      </c>
      <c r="R401" s="46">
        <f t="shared" si="103"/>
        <v>7645</v>
      </c>
      <c r="S401" s="46">
        <f t="shared" si="101"/>
        <v>45166</v>
      </c>
      <c r="T401" s="49" t="s">
        <v>45</v>
      </c>
    </row>
    <row r="402" spans="1:20" s="38" customFormat="1" x14ac:dyDescent="0.25">
      <c r="A402" s="72">
        <v>397</v>
      </c>
      <c r="B402" s="37" t="s">
        <v>460</v>
      </c>
      <c r="C402" s="72" t="s">
        <v>982</v>
      </c>
      <c r="D402" s="74" t="s">
        <v>455</v>
      </c>
      <c r="E402" s="37" t="s">
        <v>186</v>
      </c>
      <c r="F402" s="44" t="s">
        <v>990</v>
      </c>
      <c r="G402" s="45">
        <v>45000</v>
      </c>
      <c r="H402" s="65">
        <v>1148.33</v>
      </c>
      <c r="I402" s="46">
        <v>25</v>
      </c>
      <c r="J402" s="47">
        <v>1291.5</v>
      </c>
      <c r="K402" s="48">
        <f t="shared" si="115"/>
        <v>3194.9999999999995</v>
      </c>
      <c r="L402" s="48">
        <f t="shared" si="114"/>
        <v>495.00000000000006</v>
      </c>
      <c r="M402" s="47">
        <v>1368</v>
      </c>
      <c r="N402" s="46">
        <f t="shared" si="116"/>
        <v>3190.5</v>
      </c>
      <c r="O402" s="46"/>
      <c r="P402" s="46">
        <f t="shared" si="98"/>
        <v>2659.5</v>
      </c>
      <c r="Q402" s="46">
        <f t="shared" si="100"/>
        <v>3832.83</v>
      </c>
      <c r="R402" s="46">
        <f t="shared" si="103"/>
        <v>6880.5</v>
      </c>
      <c r="S402" s="46">
        <f t="shared" si="101"/>
        <v>41167.17</v>
      </c>
      <c r="T402" s="49" t="s">
        <v>45</v>
      </c>
    </row>
    <row r="403" spans="1:20" s="38" customFormat="1" x14ac:dyDescent="0.25">
      <c r="A403" s="72">
        <v>398</v>
      </c>
      <c r="B403" s="37" t="s">
        <v>462</v>
      </c>
      <c r="C403" s="72" t="s">
        <v>981</v>
      </c>
      <c r="D403" s="74" t="s">
        <v>455</v>
      </c>
      <c r="E403" s="37" t="s">
        <v>186</v>
      </c>
      <c r="F403" s="44" t="s">
        <v>990</v>
      </c>
      <c r="G403" s="45">
        <v>45000</v>
      </c>
      <c r="H403" s="65">
        <v>921.46</v>
      </c>
      <c r="I403" s="46">
        <v>25</v>
      </c>
      <c r="J403" s="47">
        <v>1291.5</v>
      </c>
      <c r="K403" s="48">
        <f t="shared" si="115"/>
        <v>3194.9999999999995</v>
      </c>
      <c r="L403" s="48">
        <f t="shared" si="114"/>
        <v>495.00000000000006</v>
      </c>
      <c r="M403" s="47">
        <v>1368</v>
      </c>
      <c r="N403" s="46">
        <f t="shared" si="116"/>
        <v>3190.5</v>
      </c>
      <c r="O403" s="46"/>
      <c r="P403" s="46">
        <f t="shared" si="98"/>
        <v>2659.5</v>
      </c>
      <c r="Q403" s="46">
        <f t="shared" si="100"/>
        <v>3605.96</v>
      </c>
      <c r="R403" s="46">
        <f t="shared" si="103"/>
        <v>6880.5</v>
      </c>
      <c r="S403" s="46">
        <f t="shared" si="101"/>
        <v>41394.04</v>
      </c>
      <c r="T403" s="49" t="s">
        <v>45</v>
      </c>
    </row>
    <row r="404" spans="1:20" s="38" customFormat="1" x14ac:dyDescent="0.25">
      <c r="A404" s="72">
        <v>399</v>
      </c>
      <c r="B404" s="37" t="s">
        <v>464</v>
      </c>
      <c r="C404" s="72" t="s">
        <v>981</v>
      </c>
      <c r="D404" s="74" t="s">
        <v>455</v>
      </c>
      <c r="E404" s="37" t="s">
        <v>186</v>
      </c>
      <c r="F404" s="44" t="s">
        <v>990</v>
      </c>
      <c r="G404" s="45">
        <v>45000</v>
      </c>
      <c r="H404" s="65">
        <v>1148.33</v>
      </c>
      <c r="I404" s="46">
        <v>25</v>
      </c>
      <c r="J404" s="47">
        <v>1291.5</v>
      </c>
      <c r="K404" s="48">
        <f t="shared" si="115"/>
        <v>3194.9999999999995</v>
      </c>
      <c r="L404" s="48">
        <f t="shared" si="114"/>
        <v>495.00000000000006</v>
      </c>
      <c r="M404" s="47">
        <v>1368</v>
      </c>
      <c r="N404" s="46">
        <f t="shared" si="116"/>
        <v>3190.5</v>
      </c>
      <c r="O404" s="46"/>
      <c r="P404" s="46">
        <f t="shared" ref="P404:P471" si="117">+J404+M404</f>
        <v>2659.5</v>
      </c>
      <c r="Q404" s="46">
        <f t="shared" si="100"/>
        <v>3832.83</v>
      </c>
      <c r="R404" s="46">
        <f t="shared" si="103"/>
        <v>6880.5</v>
      </c>
      <c r="S404" s="46">
        <f t="shared" si="101"/>
        <v>41167.17</v>
      </c>
      <c r="T404" s="49" t="s">
        <v>45</v>
      </c>
    </row>
    <row r="405" spans="1:20" s="38" customFormat="1" x14ac:dyDescent="0.25">
      <c r="A405" s="72">
        <v>400</v>
      </c>
      <c r="B405" s="37" t="s">
        <v>465</v>
      </c>
      <c r="C405" s="72" t="s">
        <v>982</v>
      </c>
      <c r="D405" s="74" t="s">
        <v>455</v>
      </c>
      <c r="E405" s="37" t="s">
        <v>186</v>
      </c>
      <c r="F405" s="44" t="s">
        <v>990</v>
      </c>
      <c r="G405" s="45">
        <v>45000</v>
      </c>
      <c r="H405" s="65">
        <v>921.46</v>
      </c>
      <c r="I405" s="46">
        <v>25</v>
      </c>
      <c r="J405" s="47">
        <v>1291.5</v>
      </c>
      <c r="K405" s="48">
        <f t="shared" si="115"/>
        <v>3194.9999999999995</v>
      </c>
      <c r="L405" s="48">
        <f t="shared" si="114"/>
        <v>495.00000000000006</v>
      </c>
      <c r="M405" s="47">
        <v>1368</v>
      </c>
      <c r="N405" s="46">
        <f t="shared" si="116"/>
        <v>3190.5</v>
      </c>
      <c r="O405" s="46"/>
      <c r="P405" s="46">
        <f t="shared" si="117"/>
        <v>2659.5</v>
      </c>
      <c r="Q405" s="46">
        <f t="shared" si="100"/>
        <v>3605.96</v>
      </c>
      <c r="R405" s="46">
        <f t="shared" si="103"/>
        <v>6880.5</v>
      </c>
      <c r="S405" s="46">
        <f t="shared" si="101"/>
        <v>41394.04</v>
      </c>
      <c r="T405" s="49" t="s">
        <v>45</v>
      </c>
    </row>
    <row r="406" spans="1:20" s="38" customFormat="1" x14ac:dyDescent="0.25">
      <c r="A406" s="72">
        <v>401</v>
      </c>
      <c r="B406" s="37" t="s">
        <v>466</v>
      </c>
      <c r="C406" s="72" t="s">
        <v>981</v>
      </c>
      <c r="D406" s="74" t="s">
        <v>455</v>
      </c>
      <c r="E406" s="37" t="s">
        <v>186</v>
      </c>
      <c r="F406" s="44" t="s">
        <v>990</v>
      </c>
      <c r="G406" s="45">
        <v>45000</v>
      </c>
      <c r="H406" s="65">
        <v>1148.33</v>
      </c>
      <c r="I406" s="46">
        <v>25</v>
      </c>
      <c r="J406" s="47">
        <v>1291.5</v>
      </c>
      <c r="K406" s="48">
        <f t="shared" si="115"/>
        <v>3194.9999999999995</v>
      </c>
      <c r="L406" s="48">
        <f t="shared" si="114"/>
        <v>495.00000000000006</v>
      </c>
      <c r="M406" s="47">
        <v>1368</v>
      </c>
      <c r="N406" s="46">
        <f t="shared" si="116"/>
        <v>3190.5</v>
      </c>
      <c r="O406" s="46"/>
      <c r="P406" s="46">
        <f t="shared" si="117"/>
        <v>2659.5</v>
      </c>
      <c r="Q406" s="46">
        <f t="shared" si="100"/>
        <v>3832.83</v>
      </c>
      <c r="R406" s="46">
        <f t="shared" si="103"/>
        <v>6880.5</v>
      </c>
      <c r="S406" s="46">
        <f t="shared" si="101"/>
        <v>41167.17</v>
      </c>
      <c r="T406" s="49" t="s">
        <v>45</v>
      </c>
    </row>
    <row r="407" spans="1:20" s="38" customFormat="1" x14ac:dyDescent="0.25">
      <c r="A407" s="72">
        <v>402</v>
      </c>
      <c r="B407" s="37" t="s">
        <v>467</v>
      </c>
      <c r="C407" s="72" t="s">
        <v>982</v>
      </c>
      <c r="D407" s="74" t="s">
        <v>455</v>
      </c>
      <c r="E407" s="37" t="s">
        <v>186</v>
      </c>
      <c r="F407" s="44" t="s">
        <v>990</v>
      </c>
      <c r="G407" s="45">
        <v>45000</v>
      </c>
      <c r="H407" s="65">
        <v>694.59</v>
      </c>
      <c r="I407" s="46">
        <v>25</v>
      </c>
      <c r="J407" s="47">
        <v>1291.5</v>
      </c>
      <c r="K407" s="48">
        <f t="shared" si="115"/>
        <v>3194.9999999999995</v>
      </c>
      <c r="L407" s="48">
        <f t="shared" si="114"/>
        <v>495.00000000000006</v>
      </c>
      <c r="M407" s="47">
        <v>1368</v>
      </c>
      <c r="N407" s="46">
        <f t="shared" si="116"/>
        <v>3190.5</v>
      </c>
      <c r="O407" s="46"/>
      <c r="P407" s="46">
        <f t="shared" si="117"/>
        <v>2659.5</v>
      </c>
      <c r="Q407" s="46">
        <f t="shared" si="100"/>
        <v>3379.09</v>
      </c>
      <c r="R407" s="46">
        <f t="shared" si="103"/>
        <v>6880.5</v>
      </c>
      <c r="S407" s="46">
        <f t="shared" si="101"/>
        <v>41620.910000000003</v>
      </c>
      <c r="T407" s="49" t="s">
        <v>45</v>
      </c>
    </row>
    <row r="408" spans="1:20" s="38" customFormat="1" x14ac:dyDescent="0.25">
      <c r="A408" s="72">
        <v>403</v>
      </c>
      <c r="B408" s="37" t="s">
        <v>471</v>
      </c>
      <c r="C408" s="72" t="s">
        <v>982</v>
      </c>
      <c r="D408" s="74" t="s">
        <v>455</v>
      </c>
      <c r="E408" s="37" t="s">
        <v>126</v>
      </c>
      <c r="F408" s="44" t="s">
        <v>989</v>
      </c>
      <c r="G408" s="45">
        <v>42000</v>
      </c>
      <c r="H408" s="65">
        <v>724.92</v>
      </c>
      <c r="I408" s="46">
        <v>25</v>
      </c>
      <c r="J408" s="47">
        <v>1205.4000000000001</v>
      </c>
      <c r="K408" s="48">
        <f t="shared" si="115"/>
        <v>2981.9999999999995</v>
      </c>
      <c r="L408" s="48">
        <f t="shared" si="114"/>
        <v>462.00000000000006</v>
      </c>
      <c r="M408" s="47">
        <v>1276.8</v>
      </c>
      <c r="N408" s="46">
        <f t="shared" si="116"/>
        <v>2977.8</v>
      </c>
      <c r="O408" s="46"/>
      <c r="P408" s="46">
        <f t="shared" si="117"/>
        <v>2482.1999999999998</v>
      </c>
      <c r="Q408" s="46">
        <f t="shared" si="100"/>
        <v>3232.12</v>
      </c>
      <c r="R408" s="46">
        <f t="shared" si="103"/>
        <v>6421.7999999999993</v>
      </c>
      <c r="S408" s="46">
        <f t="shared" si="101"/>
        <v>38767.879999999997</v>
      </c>
      <c r="T408" s="49" t="s">
        <v>45</v>
      </c>
    </row>
    <row r="409" spans="1:20" s="38" customFormat="1" x14ac:dyDescent="0.25">
      <c r="A409" s="72">
        <v>404</v>
      </c>
      <c r="B409" s="37" t="s">
        <v>456</v>
      </c>
      <c r="C409" s="72" t="s">
        <v>981</v>
      </c>
      <c r="D409" s="74" t="s">
        <v>455</v>
      </c>
      <c r="E409" s="37" t="s">
        <v>104</v>
      </c>
      <c r="F409" s="44" t="s">
        <v>990</v>
      </c>
      <c r="G409" s="45">
        <v>35000</v>
      </c>
      <c r="H409" s="65">
        <v>0</v>
      </c>
      <c r="I409" s="46">
        <v>25</v>
      </c>
      <c r="J409" s="47">
        <v>1004.5</v>
      </c>
      <c r="K409" s="48">
        <f t="shared" si="115"/>
        <v>2485</v>
      </c>
      <c r="L409" s="48">
        <f t="shared" si="114"/>
        <v>385.00000000000006</v>
      </c>
      <c r="M409" s="47">
        <v>1064</v>
      </c>
      <c r="N409" s="46">
        <f t="shared" si="116"/>
        <v>2481.5</v>
      </c>
      <c r="O409" s="46"/>
      <c r="P409" s="46">
        <f t="shared" si="117"/>
        <v>2068.5</v>
      </c>
      <c r="Q409" s="46">
        <f t="shared" si="100"/>
        <v>2093.5</v>
      </c>
      <c r="R409" s="46">
        <f t="shared" si="102"/>
        <v>5351.5</v>
      </c>
      <c r="S409" s="46">
        <f t="shared" si="101"/>
        <v>32906.5</v>
      </c>
      <c r="T409" s="49" t="s">
        <v>45</v>
      </c>
    </row>
    <row r="410" spans="1:20" s="38" customFormat="1" x14ac:dyDescent="0.25">
      <c r="A410" s="72">
        <v>405</v>
      </c>
      <c r="B410" s="37" t="s">
        <v>457</v>
      </c>
      <c r="C410" s="72" t="s">
        <v>981</v>
      </c>
      <c r="D410" s="74" t="s">
        <v>455</v>
      </c>
      <c r="E410" s="37" t="s">
        <v>104</v>
      </c>
      <c r="F410" s="44" t="s">
        <v>990</v>
      </c>
      <c r="G410" s="45">
        <v>25000</v>
      </c>
      <c r="H410" s="65">
        <v>0</v>
      </c>
      <c r="I410" s="46">
        <v>25</v>
      </c>
      <c r="J410" s="47">
        <v>717.5</v>
      </c>
      <c r="K410" s="48">
        <f t="shared" si="115"/>
        <v>1774.9999999999998</v>
      </c>
      <c r="L410" s="48">
        <f t="shared" si="114"/>
        <v>275</v>
      </c>
      <c r="M410" s="47">
        <v>760</v>
      </c>
      <c r="N410" s="46">
        <f t="shared" si="116"/>
        <v>1772.5000000000002</v>
      </c>
      <c r="O410" s="46"/>
      <c r="P410" s="46">
        <f t="shared" si="117"/>
        <v>1477.5</v>
      </c>
      <c r="Q410" s="46">
        <f t="shared" si="100"/>
        <v>1502.5</v>
      </c>
      <c r="R410" s="46">
        <f t="shared" si="102"/>
        <v>3822.5</v>
      </c>
      <c r="S410" s="46">
        <f t="shared" si="101"/>
        <v>23497.5</v>
      </c>
      <c r="T410" s="49" t="s">
        <v>45</v>
      </c>
    </row>
    <row r="411" spans="1:20" s="38" customFormat="1" x14ac:dyDescent="0.25">
      <c r="A411" s="72">
        <v>406</v>
      </c>
      <c r="B411" s="37" t="s">
        <v>472</v>
      </c>
      <c r="C411" s="72" t="s">
        <v>981</v>
      </c>
      <c r="D411" s="74" t="s">
        <v>455</v>
      </c>
      <c r="E411" s="37" t="s">
        <v>127</v>
      </c>
      <c r="F411" s="44" t="s">
        <v>989</v>
      </c>
      <c r="G411" s="45">
        <v>25000</v>
      </c>
      <c r="H411" s="65">
        <v>0</v>
      </c>
      <c r="I411" s="46">
        <v>25</v>
      </c>
      <c r="J411" s="47">
        <v>717.5</v>
      </c>
      <c r="K411" s="48">
        <f t="shared" si="115"/>
        <v>1774.9999999999998</v>
      </c>
      <c r="L411" s="48">
        <f t="shared" si="114"/>
        <v>275</v>
      </c>
      <c r="M411" s="47">
        <v>760</v>
      </c>
      <c r="N411" s="46">
        <f t="shared" si="116"/>
        <v>1772.5000000000002</v>
      </c>
      <c r="O411" s="46"/>
      <c r="P411" s="46">
        <f t="shared" si="117"/>
        <v>1477.5</v>
      </c>
      <c r="Q411" s="46">
        <f t="shared" si="100"/>
        <v>1502.5</v>
      </c>
      <c r="R411" s="46">
        <f>+K411+L411+N411</f>
        <v>3822.5</v>
      </c>
      <c r="S411" s="46">
        <f t="shared" si="101"/>
        <v>23497.5</v>
      </c>
      <c r="T411" s="49" t="s">
        <v>45</v>
      </c>
    </row>
    <row r="412" spans="1:20" s="38" customFormat="1" x14ac:dyDescent="0.25">
      <c r="A412" s="72">
        <v>407</v>
      </c>
      <c r="B412" s="37" t="s">
        <v>469</v>
      </c>
      <c r="C412" s="72" t="s">
        <v>982</v>
      </c>
      <c r="D412" s="74" t="s">
        <v>455</v>
      </c>
      <c r="E412" s="37" t="s">
        <v>37</v>
      </c>
      <c r="F412" s="44" t="s">
        <v>989</v>
      </c>
      <c r="G412" s="45">
        <v>25000</v>
      </c>
      <c r="H412" s="65">
        <v>0</v>
      </c>
      <c r="I412" s="46">
        <v>25</v>
      </c>
      <c r="J412" s="47">
        <v>717.5</v>
      </c>
      <c r="K412" s="48">
        <f t="shared" si="115"/>
        <v>1774.9999999999998</v>
      </c>
      <c r="L412" s="48">
        <f t="shared" si="114"/>
        <v>275</v>
      </c>
      <c r="M412" s="47">
        <v>760</v>
      </c>
      <c r="N412" s="46">
        <f t="shared" si="116"/>
        <v>1772.5000000000002</v>
      </c>
      <c r="O412" s="46"/>
      <c r="P412" s="46">
        <f t="shared" si="117"/>
        <v>1477.5</v>
      </c>
      <c r="Q412" s="46">
        <f t="shared" si="100"/>
        <v>1502.5</v>
      </c>
      <c r="R412" s="46">
        <f>+K412+L412+N412</f>
        <v>3822.5</v>
      </c>
      <c r="S412" s="46">
        <f t="shared" si="101"/>
        <v>23497.5</v>
      </c>
      <c r="T412" s="49" t="s">
        <v>45</v>
      </c>
    </row>
    <row r="413" spans="1:20" s="38" customFormat="1" x14ac:dyDescent="0.25">
      <c r="A413" s="72">
        <v>408</v>
      </c>
      <c r="B413" s="37" t="s">
        <v>458</v>
      </c>
      <c r="C413" s="72" t="s">
        <v>982</v>
      </c>
      <c r="D413" s="74" t="s">
        <v>455</v>
      </c>
      <c r="E413" s="37" t="s">
        <v>68</v>
      </c>
      <c r="F413" s="44" t="s">
        <v>990</v>
      </c>
      <c r="G413" s="45">
        <v>16500</v>
      </c>
      <c r="H413" s="65">
        <v>0</v>
      </c>
      <c r="I413" s="46">
        <v>25</v>
      </c>
      <c r="J413" s="47">
        <v>473.55</v>
      </c>
      <c r="K413" s="48">
        <f t="shared" si="115"/>
        <v>1171.5</v>
      </c>
      <c r="L413" s="48">
        <f t="shared" si="114"/>
        <v>181.50000000000003</v>
      </c>
      <c r="M413" s="47">
        <v>501.6</v>
      </c>
      <c r="N413" s="46">
        <f t="shared" si="116"/>
        <v>1169.8500000000001</v>
      </c>
      <c r="O413" s="46"/>
      <c r="P413" s="46">
        <f t="shared" si="117"/>
        <v>975.15000000000009</v>
      </c>
      <c r="Q413" s="46">
        <f t="shared" si="100"/>
        <v>1000.1500000000001</v>
      </c>
      <c r="R413" s="46">
        <f t="shared" si="102"/>
        <v>2522.8500000000004</v>
      </c>
      <c r="S413" s="46">
        <f t="shared" si="101"/>
        <v>15499.85</v>
      </c>
      <c r="T413" s="49" t="s">
        <v>45</v>
      </c>
    </row>
    <row r="414" spans="1:20" s="38" customFormat="1" x14ac:dyDescent="0.25">
      <c r="A414" s="72">
        <v>409</v>
      </c>
      <c r="B414" s="37" t="s">
        <v>944</v>
      </c>
      <c r="C414" s="72" t="s">
        <v>982</v>
      </c>
      <c r="D414" s="74" t="s">
        <v>455</v>
      </c>
      <c r="E414" s="37" t="s">
        <v>257</v>
      </c>
      <c r="F414" s="44" t="s">
        <v>985</v>
      </c>
      <c r="G414" s="45">
        <v>18000</v>
      </c>
      <c r="H414" s="65">
        <v>0</v>
      </c>
      <c r="I414" s="46">
        <v>25</v>
      </c>
      <c r="J414" s="47">
        <v>516.6</v>
      </c>
      <c r="K414" s="48">
        <f t="shared" si="115"/>
        <v>1277.9999999999998</v>
      </c>
      <c r="L414" s="48">
        <f t="shared" si="114"/>
        <v>198.00000000000003</v>
      </c>
      <c r="M414" s="48">
        <v>547.20000000000005</v>
      </c>
      <c r="N414" s="46">
        <f t="shared" si="116"/>
        <v>1276.2</v>
      </c>
      <c r="O414" s="46"/>
      <c r="P414" s="46">
        <f t="shared" si="117"/>
        <v>1063.8000000000002</v>
      </c>
      <c r="Q414" s="46">
        <f t="shared" si="100"/>
        <v>1088.8000000000002</v>
      </c>
      <c r="R414" s="46">
        <f>+K414+L414+N414</f>
        <v>2752.2</v>
      </c>
      <c r="S414" s="46">
        <f t="shared" si="101"/>
        <v>16911.2</v>
      </c>
      <c r="T414" s="49" t="s">
        <v>45</v>
      </c>
    </row>
    <row r="415" spans="1:20" s="38" customFormat="1" x14ac:dyDescent="0.25">
      <c r="A415" s="72">
        <v>410</v>
      </c>
      <c r="B415" s="37" t="s">
        <v>857</v>
      </c>
      <c r="C415" s="72" t="s">
        <v>981</v>
      </c>
      <c r="D415" s="74" t="s">
        <v>856</v>
      </c>
      <c r="E415" s="37" t="s">
        <v>37</v>
      </c>
      <c r="F415" s="44" t="s">
        <v>989</v>
      </c>
      <c r="G415" s="45">
        <v>37000</v>
      </c>
      <c r="H415" s="65">
        <v>0</v>
      </c>
      <c r="I415" s="46">
        <v>25</v>
      </c>
      <c r="J415" s="47">
        <v>1061.9000000000001</v>
      </c>
      <c r="K415" s="48">
        <f t="shared" si="115"/>
        <v>2626.9999999999995</v>
      </c>
      <c r="L415" s="48">
        <f t="shared" si="114"/>
        <v>407.00000000000006</v>
      </c>
      <c r="M415" s="47">
        <v>1124.8</v>
      </c>
      <c r="N415" s="46">
        <f t="shared" si="116"/>
        <v>2623.3</v>
      </c>
      <c r="O415" s="46"/>
      <c r="P415" s="46">
        <f t="shared" si="117"/>
        <v>2186.6999999999998</v>
      </c>
      <c r="Q415" s="46">
        <f t="shared" si="100"/>
        <v>2211.6999999999998</v>
      </c>
      <c r="R415" s="46">
        <f t="shared" ref="R415:R416" si="118">+K415+L415+N415</f>
        <v>5657.2999999999993</v>
      </c>
      <c r="S415" s="46">
        <f t="shared" si="101"/>
        <v>34788.300000000003</v>
      </c>
      <c r="T415" s="49" t="s">
        <v>45</v>
      </c>
    </row>
    <row r="416" spans="1:20" s="38" customFormat="1" x14ac:dyDescent="0.25">
      <c r="A416" s="72">
        <v>411</v>
      </c>
      <c r="B416" s="37" t="s">
        <v>858</v>
      </c>
      <c r="C416" s="72" t="s">
        <v>982</v>
      </c>
      <c r="D416" s="74" t="s">
        <v>856</v>
      </c>
      <c r="E416" s="37" t="s">
        <v>146</v>
      </c>
      <c r="F416" s="44" t="s">
        <v>990</v>
      </c>
      <c r="G416" s="45">
        <v>155000</v>
      </c>
      <c r="H416" s="45">
        <v>23908.41</v>
      </c>
      <c r="I416" s="46">
        <v>25</v>
      </c>
      <c r="J416" s="47">
        <v>4448.5</v>
      </c>
      <c r="K416" s="48">
        <f t="shared" si="115"/>
        <v>11004.999999999998</v>
      </c>
      <c r="L416" s="48">
        <f t="shared" si="114"/>
        <v>1705.0000000000002</v>
      </c>
      <c r="M416" s="47">
        <v>4712</v>
      </c>
      <c r="N416" s="46">
        <f t="shared" si="116"/>
        <v>10989.5</v>
      </c>
      <c r="O416" s="46"/>
      <c r="P416" s="46">
        <f t="shared" si="117"/>
        <v>9160.5</v>
      </c>
      <c r="Q416" s="46">
        <f t="shared" si="100"/>
        <v>33093.910000000003</v>
      </c>
      <c r="R416" s="46">
        <f t="shared" si="118"/>
        <v>23699.5</v>
      </c>
      <c r="S416" s="46">
        <f t="shared" si="101"/>
        <v>121906.09</v>
      </c>
      <c r="T416" s="49" t="s">
        <v>45</v>
      </c>
    </row>
    <row r="417" spans="1:20" s="38" customFormat="1" x14ac:dyDescent="0.25">
      <c r="A417" s="72">
        <v>412</v>
      </c>
      <c r="B417" s="37" t="s">
        <v>459</v>
      </c>
      <c r="C417" s="72" t="s">
        <v>982</v>
      </c>
      <c r="D417" s="74" t="s">
        <v>856</v>
      </c>
      <c r="E417" s="37" t="s">
        <v>945</v>
      </c>
      <c r="F417" s="44" t="s">
        <v>990</v>
      </c>
      <c r="G417" s="45">
        <v>41000</v>
      </c>
      <c r="H417" s="65">
        <v>356.92</v>
      </c>
      <c r="I417" s="46">
        <v>25</v>
      </c>
      <c r="J417" s="47">
        <v>1176.7</v>
      </c>
      <c r="K417" s="48">
        <f t="shared" si="115"/>
        <v>2910.9999999999995</v>
      </c>
      <c r="L417" s="48">
        <f t="shared" si="114"/>
        <v>451.00000000000006</v>
      </c>
      <c r="M417" s="47">
        <v>1246.4000000000001</v>
      </c>
      <c r="N417" s="46">
        <f t="shared" si="116"/>
        <v>2906.9</v>
      </c>
      <c r="O417" s="46"/>
      <c r="P417" s="46">
        <f t="shared" si="117"/>
        <v>2423.1000000000004</v>
      </c>
      <c r="Q417" s="46">
        <f t="shared" ref="Q417:Q479" si="119">+H417+I417+J417+M417+O417</f>
        <v>2805.0200000000004</v>
      </c>
      <c r="R417" s="46">
        <f t="shared" ref="R417:R425" si="120">+K417+L417+N417</f>
        <v>6268.9</v>
      </c>
      <c r="S417" s="46">
        <f t="shared" ref="S417:S479" si="121">+G417-Q417</f>
        <v>38194.979999999996</v>
      </c>
      <c r="T417" s="49" t="s">
        <v>45</v>
      </c>
    </row>
    <row r="418" spans="1:20" s="38" customFormat="1" x14ac:dyDescent="0.25">
      <c r="A418" s="72">
        <v>413</v>
      </c>
      <c r="B418" s="37" t="s">
        <v>461</v>
      </c>
      <c r="C418" s="72" t="s">
        <v>982</v>
      </c>
      <c r="D418" s="74" t="s">
        <v>856</v>
      </c>
      <c r="E418" s="37" t="s">
        <v>945</v>
      </c>
      <c r="F418" s="44" t="s">
        <v>990</v>
      </c>
      <c r="G418" s="45">
        <v>41000</v>
      </c>
      <c r="H418" s="65">
        <v>583.79</v>
      </c>
      <c r="I418" s="46">
        <v>25</v>
      </c>
      <c r="J418" s="47">
        <v>1176.7</v>
      </c>
      <c r="K418" s="48">
        <f t="shared" si="115"/>
        <v>2910.9999999999995</v>
      </c>
      <c r="L418" s="48">
        <f t="shared" si="114"/>
        <v>451.00000000000006</v>
      </c>
      <c r="M418" s="47">
        <v>1246.4000000000001</v>
      </c>
      <c r="N418" s="46">
        <f t="shared" si="116"/>
        <v>2906.9</v>
      </c>
      <c r="O418" s="46"/>
      <c r="P418" s="46">
        <f t="shared" si="117"/>
        <v>2423.1000000000004</v>
      </c>
      <c r="Q418" s="46">
        <f t="shared" si="119"/>
        <v>3031.8900000000003</v>
      </c>
      <c r="R418" s="46">
        <f t="shared" si="120"/>
        <v>6268.9</v>
      </c>
      <c r="S418" s="46">
        <f t="shared" si="121"/>
        <v>37968.11</v>
      </c>
      <c r="T418" s="49" t="s">
        <v>45</v>
      </c>
    </row>
    <row r="419" spans="1:20" s="38" customFormat="1" x14ac:dyDescent="0.25">
      <c r="A419" s="72">
        <v>414</v>
      </c>
      <c r="B419" s="37" t="s">
        <v>468</v>
      </c>
      <c r="C419" s="72" t="s">
        <v>981</v>
      </c>
      <c r="D419" s="74" t="s">
        <v>856</v>
      </c>
      <c r="E419" s="37" t="s">
        <v>945</v>
      </c>
      <c r="F419" s="44" t="s">
        <v>990</v>
      </c>
      <c r="G419" s="45">
        <v>41000</v>
      </c>
      <c r="H419" s="65">
        <v>583.79</v>
      </c>
      <c r="I419" s="46">
        <v>25</v>
      </c>
      <c r="J419" s="47">
        <v>1176.7</v>
      </c>
      <c r="K419" s="48">
        <f t="shared" si="115"/>
        <v>2910.9999999999995</v>
      </c>
      <c r="L419" s="48">
        <f t="shared" si="114"/>
        <v>451.00000000000006</v>
      </c>
      <c r="M419" s="47">
        <v>1246.4000000000001</v>
      </c>
      <c r="N419" s="46">
        <f t="shared" si="116"/>
        <v>2906.9</v>
      </c>
      <c r="O419" s="46"/>
      <c r="P419" s="46">
        <f t="shared" si="117"/>
        <v>2423.1000000000004</v>
      </c>
      <c r="Q419" s="46">
        <f t="shared" si="119"/>
        <v>3031.8900000000003</v>
      </c>
      <c r="R419" s="46">
        <f t="shared" si="120"/>
        <v>6268.9</v>
      </c>
      <c r="S419" s="46">
        <f t="shared" si="121"/>
        <v>37968.11</v>
      </c>
      <c r="T419" s="49" t="s">
        <v>45</v>
      </c>
    </row>
    <row r="420" spans="1:20" s="38" customFormat="1" x14ac:dyDescent="0.25">
      <c r="A420" s="72">
        <v>415</v>
      </c>
      <c r="B420" s="37" t="s">
        <v>470</v>
      </c>
      <c r="C420" s="72" t="s">
        <v>981</v>
      </c>
      <c r="D420" s="74" t="s">
        <v>856</v>
      </c>
      <c r="E420" s="37" t="s">
        <v>945</v>
      </c>
      <c r="F420" s="44" t="s">
        <v>990</v>
      </c>
      <c r="G420" s="45">
        <v>41000</v>
      </c>
      <c r="H420" s="65">
        <v>583.79</v>
      </c>
      <c r="I420" s="46">
        <v>25</v>
      </c>
      <c r="J420" s="47">
        <v>1176.7</v>
      </c>
      <c r="K420" s="48">
        <f t="shared" si="115"/>
        <v>2910.9999999999995</v>
      </c>
      <c r="L420" s="48">
        <f t="shared" si="114"/>
        <v>451.00000000000006</v>
      </c>
      <c r="M420" s="47">
        <v>1246.4000000000001</v>
      </c>
      <c r="N420" s="46">
        <f t="shared" si="116"/>
        <v>2906.9</v>
      </c>
      <c r="O420" s="46"/>
      <c r="P420" s="46">
        <f t="shared" si="117"/>
        <v>2423.1000000000004</v>
      </c>
      <c r="Q420" s="46">
        <f t="shared" si="119"/>
        <v>3031.8900000000003</v>
      </c>
      <c r="R420" s="46">
        <f t="shared" si="120"/>
        <v>6268.9</v>
      </c>
      <c r="S420" s="46">
        <f t="shared" si="121"/>
        <v>37968.11</v>
      </c>
      <c r="T420" s="49" t="s">
        <v>45</v>
      </c>
    </row>
    <row r="421" spans="1:20" s="38" customFormat="1" x14ac:dyDescent="0.25">
      <c r="A421" s="72">
        <v>416</v>
      </c>
      <c r="B421" s="37" t="s">
        <v>975</v>
      </c>
      <c r="C421" s="72" t="s">
        <v>982</v>
      </c>
      <c r="D421" s="74" t="s">
        <v>856</v>
      </c>
      <c r="E421" s="37" t="s">
        <v>945</v>
      </c>
      <c r="F421" s="44" t="s">
        <v>990</v>
      </c>
      <c r="G421" s="45">
        <v>41000</v>
      </c>
      <c r="H421" s="65">
        <v>583.79</v>
      </c>
      <c r="I421" s="46">
        <v>25</v>
      </c>
      <c r="J421" s="47">
        <v>1176.7</v>
      </c>
      <c r="K421" s="48">
        <f t="shared" si="115"/>
        <v>2910.9999999999995</v>
      </c>
      <c r="L421" s="48">
        <f t="shared" si="114"/>
        <v>451.00000000000006</v>
      </c>
      <c r="M421" s="47">
        <v>1246.4000000000001</v>
      </c>
      <c r="N421" s="46">
        <f t="shared" si="116"/>
        <v>2906.9</v>
      </c>
      <c r="O421" s="46"/>
      <c r="P421" s="46">
        <f t="shared" si="117"/>
        <v>2423.1000000000004</v>
      </c>
      <c r="Q421" s="46">
        <f t="shared" si="119"/>
        <v>3031.8900000000003</v>
      </c>
      <c r="R421" s="46">
        <f t="shared" si="120"/>
        <v>6268.9</v>
      </c>
      <c r="S421" s="46">
        <f t="shared" si="121"/>
        <v>37968.11</v>
      </c>
      <c r="T421" s="49" t="s">
        <v>45</v>
      </c>
    </row>
    <row r="422" spans="1:20" s="38" customFormat="1" x14ac:dyDescent="0.25">
      <c r="A422" s="72">
        <v>417</v>
      </c>
      <c r="B422" s="37" t="s">
        <v>480</v>
      </c>
      <c r="C422" s="72" t="s">
        <v>981</v>
      </c>
      <c r="D422" s="74" t="s">
        <v>473</v>
      </c>
      <c r="E422" s="37" t="s">
        <v>125</v>
      </c>
      <c r="F422" s="44" t="s">
        <v>990</v>
      </c>
      <c r="G422" s="45">
        <v>110000</v>
      </c>
      <c r="H422" s="67">
        <v>14457.62</v>
      </c>
      <c r="I422" s="46">
        <v>25</v>
      </c>
      <c r="J422" s="47">
        <v>3157</v>
      </c>
      <c r="K422" s="48">
        <f t="shared" si="115"/>
        <v>7809.9999999999991</v>
      </c>
      <c r="L422" s="48">
        <f t="shared" si="114"/>
        <v>1210.0000000000002</v>
      </c>
      <c r="M422" s="47">
        <v>3344</v>
      </c>
      <c r="N422" s="46">
        <f t="shared" si="116"/>
        <v>7799.0000000000009</v>
      </c>
      <c r="O422" s="46"/>
      <c r="P422" s="46">
        <f t="shared" si="117"/>
        <v>6501</v>
      </c>
      <c r="Q422" s="46">
        <f t="shared" si="119"/>
        <v>20983.620000000003</v>
      </c>
      <c r="R422" s="46">
        <f t="shared" si="120"/>
        <v>16819</v>
      </c>
      <c r="S422" s="46">
        <f t="shared" si="121"/>
        <v>89016.38</v>
      </c>
      <c r="T422" s="49" t="s">
        <v>45</v>
      </c>
    </row>
    <row r="423" spans="1:20" s="38" customFormat="1" x14ac:dyDescent="0.25">
      <c r="A423" s="72">
        <v>418</v>
      </c>
      <c r="B423" s="37" t="s">
        <v>478</v>
      </c>
      <c r="C423" s="72" t="s">
        <v>982</v>
      </c>
      <c r="D423" s="74" t="s">
        <v>473</v>
      </c>
      <c r="E423" s="37" t="s">
        <v>899</v>
      </c>
      <c r="F423" s="44" t="s">
        <v>990</v>
      </c>
      <c r="G423" s="45">
        <v>46000</v>
      </c>
      <c r="H423" s="106">
        <v>835.73</v>
      </c>
      <c r="I423" s="46">
        <v>25</v>
      </c>
      <c r="J423" s="47">
        <v>1320.2</v>
      </c>
      <c r="K423" s="48">
        <f t="shared" si="115"/>
        <v>3265.9999999999995</v>
      </c>
      <c r="L423" s="48">
        <f t="shared" si="114"/>
        <v>506.00000000000006</v>
      </c>
      <c r="M423" s="47">
        <v>1398.4</v>
      </c>
      <c r="N423" s="46">
        <f t="shared" si="116"/>
        <v>3261.4</v>
      </c>
      <c r="O423" s="46"/>
      <c r="P423" s="46">
        <f t="shared" si="117"/>
        <v>2718.6000000000004</v>
      </c>
      <c r="Q423" s="46">
        <f t="shared" si="119"/>
        <v>3579.3300000000004</v>
      </c>
      <c r="R423" s="46">
        <f t="shared" si="120"/>
        <v>7033.4</v>
      </c>
      <c r="S423" s="46">
        <f t="shared" si="121"/>
        <v>42420.67</v>
      </c>
      <c r="T423" s="49" t="s">
        <v>45</v>
      </c>
    </row>
    <row r="424" spans="1:20" s="38" customFormat="1" x14ac:dyDescent="0.25">
      <c r="A424" s="72">
        <v>419</v>
      </c>
      <c r="B424" s="37" t="s">
        <v>479</v>
      </c>
      <c r="C424" s="72" t="s">
        <v>982</v>
      </c>
      <c r="D424" s="74" t="s">
        <v>473</v>
      </c>
      <c r="E424" s="37" t="s">
        <v>126</v>
      </c>
      <c r="F424" s="44" t="s">
        <v>989</v>
      </c>
      <c r="G424" s="45">
        <v>42000</v>
      </c>
      <c r="H424" s="65">
        <v>724.92</v>
      </c>
      <c r="I424" s="46">
        <v>25</v>
      </c>
      <c r="J424" s="47">
        <v>1205.4000000000001</v>
      </c>
      <c r="K424" s="48">
        <f t="shared" si="115"/>
        <v>2981.9999999999995</v>
      </c>
      <c r="L424" s="48">
        <f t="shared" si="114"/>
        <v>462.00000000000006</v>
      </c>
      <c r="M424" s="47">
        <v>1276.8</v>
      </c>
      <c r="N424" s="46">
        <f t="shared" si="116"/>
        <v>2977.8</v>
      </c>
      <c r="O424" s="46"/>
      <c r="P424" s="46">
        <f t="shared" si="117"/>
        <v>2482.1999999999998</v>
      </c>
      <c r="Q424" s="46">
        <f t="shared" si="119"/>
        <v>3232.12</v>
      </c>
      <c r="R424" s="46">
        <f t="shared" si="120"/>
        <v>6421.7999999999993</v>
      </c>
      <c r="S424" s="46">
        <f t="shared" si="121"/>
        <v>38767.879999999997</v>
      </c>
      <c r="T424" s="49" t="s">
        <v>45</v>
      </c>
    </row>
    <row r="425" spans="1:20" s="38" customFormat="1" x14ac:dyDescent="0.25">
      <c r="A425" s="72">
        <v>420</v>
      </c>
      <c r="B425" s="37" t="s">
        <v>475</v>
      </c>
      <c r="C425" s="72" t="s">
        <v>981</v>
      </c>
      <c r="D425" s="74" t="s">
        <v>473</v>
      </c>
      <c r="E425" s="37" t="s">
        <v>220</v>
      </c>
      <c r="F425" s="44" t="s">
        <v>990</v>
      </c>
      <c r="G425" s="45">
        <v>40000</v>
      </c>
      <c r="H425" s="65">
        <v>215.78</v>
      </c>
      <c r="I425" s="46">
        <v>25</v>
      </c>
      <c r="J425" s="47">
        <v>1148</v>
      </c>
      <c r="K425" s="48">
        <f t="shared" si="115"/>
        <v>2839.9999999999995</v>
      </c>
      <c r="L425" s="48">
        <f t="shared" si="114"/>
        <v>440.00000000000006</v>
      </c>
      <c r="M425" s="47">
        <v>1216</v>
      </c>
      <c r="N425" s="46">
        <f t="shared" si="116"/>
        <v>2836</v>
      </c>
      <c r="O425" s="46"/>
      <c r="P425" s="46">
        <f t="shared" si="117"/>
        <v>2364</v>
      </c>
      <c r="Q425" s="46">
        <f t="shared" si="119"/>
        <v>2604.7799999999997</v>
      </c>
      <c r="R425" s="46">
        <f t="shared" si="120"/>
        <v>6116</v>
      </c>
      <c r="S425" s="46">
        <f t="shared" si="121"/>
        <v>37395.22</v>
      </c>
      <c r="T425" s="49" t="s">
        <v>45</v>
      </c>
    </row>
    <row r="426" spans="1:20" s="38" customFormat="1" x14ac:dyDescent="0.25">
      <c r="A426" s="72">
        <v>421</v>
      </c>
      <c r="B426" s="37" t="s">
        <v>474</v>
      </c>
      <c r="C426" s="72" t="s">
        <v>982</v>
      </c>
      <c r="D426" s="74" t="s">
        <v>473</v>
      </c>
      <c r="E426" s="37" t="s">
        <v>68</v>
      </c>
      <c r="F426" s="44" t="s">
        <v>990</v>
      </c>
      <c r="G426" s="45">
        <v>12900</v>
      </c>
      <c r="H426" s="65">
        <v>0</v>
      </c>
      <c r="I426" s="46">
        <v>25</v>
      </c>
      <c r="J426" s="47">
        <v>370.23</v>
      </c>
      <c r="K426" s="48">
        <f t="shared" si="115"/>
        <v>915.89999999999986</v>
      </c>
      <c r="L426" s="48">
        <f t="shared" si="114"/>
        <v>141.9</v>
      </c>
      <c r="M426" s="47">
        <v>392.16</v>
      </c>
      <c r="N426" s="46">
        <f t="shared" si="116"/>
        <v>914.61</v>
      </c>
      <c r="O426" s="46"/>
      <c r="P426" s="46">
        <f t="shared" si="117"/>
        <v>762.3900000000001</v>
      </c>
      <c r="Q426" s="46">
        <f t="shared" si="119"/>
        <v>787.3900000000001</v>
      </c>
      <c r="R426" s="46">
        <f t="shared" ref="R426:R429" si="122">+K426+L426+N426</f>
        <v>1972.4099999999999</v>
      </c>
      <c r="S426" s="46">
        <f t="shared" si="121"/>
        <v>12112.61</v>
      </c>
      <c r="T426" s="49" t="s">
        <v>45</v>
      </c>
    </row>
    <row r="427" spans="1:20" s="38" customFormat="1" x14ac:dyDescent="0.25">
      <c r="A427" s="72">
        <v>422</v>
      </c>
      <c r="B427" s="37" t="s">
        <v>476</v>
      </c>
      <c r="C427" s="72" t="s">
        <v>982</v>
      </c>
      <c r="D427" s="74" t="s">
        <v>473</v>
      </c>
      <c r="E427" s="37" t="s">
        <v>1173</v>
      </c>
      <c r="F427" s="44" t="s">
        <v>990</v>
      </c>
      <c r="G427" s="45">
        <v>25000</v>
      </c>
      <c r="H427" s="65">
        <v>0</v>
      </c>
      <c r="I427" s="46">
        <v>25</v>
      </c>
      <c r="J427" s="47">
        <v>717.5</v>
      </c>
      <c r="K427" s="48">
        <f t="shared" si="115"/>
        <v>1774.9999999999998</v>
      </c>
      <c r="L427" s="48">
        <f t="shared" si="114"/>
        <v>275</v>
      </c>
      <c r="M427" s="47">
        <v>760</v>
      </c>
      <c r="N427" s="46">
        <f t="shared" si="116"/>
        <v>1772.5000000000002</v>
      </c>
      <c r="O427" s="46"/>
      <c r="P427" s="46">
        <f t="shared" si="117"/>
        <v>1477.5</v>
      </c>
      <c r="Q427" s="46">
        <f t="shared" si="119"/>
        <v>1502.5</v>
      </c>
      <c r="R427" s="46">
        <f t="shared" si="122"/>
        <v>3822.5</v>
      </c>
      <c r="S427" s="46">
        <f t="shared" si="121"/>
        <v>23497.5</v>
      </c>
      <c r="T427" s="49" t="s">
        <v>45</v>
      </c>
    </row>
    <row r="428" spans="1:20" s="38" customFormat="1" x14ac:dyDescent="0.25">
      <c r="A428" s="72">
        <v>423</v>
      </c>
      <c r="B428" s="37" t="s">
        <v>477</v>
      </c>
      <c r="C428" s="72" t="s">
        <v>981</v>
      </c>
      <c r="D428" s="74" t="s">
        <v>473</v>
      </c>
      <c r="E428" s="37" t="s">
        <v>37</v>
      </c>
      <c r="F428" s="44" t="s">
        <v>990</v>
      </c>
      <c r="G428" s="45">
        <v>25000</v>
      </c>
      <c r="H428" s="65">
        <v>0</v>
      </c>
      <c r="I428" s="46">
        <v>25</v>
      </c>
      <c r="J428" s="47">
        <v>717.5</v>
      </c>
      <c r="K428" s="48">
        <f t="shared" si="115"/>
        <v>1774.9999999999998</v>
      </c>
      <c r="L428" s="48">
        <f t="shared" si="114"/>
        <v>275</v>
      </c>
      <c r="M428" s="47">
        <v>760</v>
      </c>
      <c r="N428" s="46">
        <f t="shared" si="116"/>
        <v>1772.5000000000002</v>
      </c>
      <c r="O428" s="46"/>
      <c r="P428" s="46">
        <f t="shared" si="117"/>
        <v>1477.5</v>
      </c>
      <c r="Q428" s="46">
        <f t="shared" si="119"/>
        <v>1502.5</v>
      </c>
      <c r="R428" s="46">
        <f t="shared" si="122"/>
        <v>3822.5</v>
      </c>
      <c r="S428" s="46">
        <f t="shared" si="121"/>
        <v>23497.5</v>
      </c>
      <c r="T428" s="49" t="s">
        <v>45</v>
      </c>
    </row>
    <row r="429" spans="1:20" s="38" customFormat="1" x14ac:dyDescent="0.25">
      <c r="A429" s="72">
        <v>424</v>
      </c>
      <c r="B429" s="37" t="s">
        <v>481</v>
      </c>
      <c r="C429" s="72" t="s">
        <v>981</v>
      </c>
      <c r="D429" s="74" t="s">
        <v>473</v>
      </c>
      <c r="E429" s="37" t="s">
        <v>72</v>
      </c>
      <c r="F429" s="44" t="s">
        <v>989</v>
      </c>
      <c r="G429" s="45">
        <v>25000</v>
      </c>
      <c r="H429" s="65">
        <v>0</v>
      </c>
      <c r="I429" s="46">
        <v>25</v>
      </c>
      <c r="J429" s="47">
        <v>717.5</v>
      </c>
      <c r="K429" s="48">
        <f t="shared" si="115"/>
        <v>1774.9999999999998</v>
      </c>
      <c r="L429" s="48">
        <f t="shared" si="114"/>
        <v>275</v>
      </c>
      <c r="M429" s="47">
        <v>760</v>
      </c>
      <c r="N429" s="46">
        <f t="shared" si="116"/>
        <v>1772.5000000000002</v>
      </c>
      <c r="O429" s="46"/>
      <c r="P429" s="46">
        <f t="shared" si="117"/>
        <v>1477.5</v>
      </c>
      <c r="Q429" s="46">
        <f t="shared" si="119"/>
        <v>1502.5</v>
      </c>
      <c r="R429" s="46">
        <f t="shared" si="122"/>
        <v>3822.5</v>
      </c>
      <c r="S429" s="46">
        <f t="shared" si="121"/>
        <v>23497.5</v>
      </c>
      <c r="T429" s="49" t="s">
        <v>45</v>
      </c>
    </row>
    <row r="430" spans="1:20" s="84" customFormat="1" ht="16.5" customHeight="1" x14ac:dyDescent="0.25">
      <c r="A430" s="72">
        <v>425</v>
      </c>
      <c r="B430" s="37" t="s">
        <v>143</v>
      </c>
      <c r="C430" s="122" t="s">
        <v>981</v>
      </c>
      <c r="D430" s="37" t="s">
        <v>128</v>
      </c>
      <c r="E430" s="37" t="s">
        <v>145</v>
      </c>
      <c r="F430" s="44" t="s">
        <v>989</v>
      </c>
      <c r="G430" s="45">
        <v>25000</v>
      </c>
      <c r="H430" s="65">
        <v>0</v>
      </c>
      <c r="I430" s="46">
        <v>25</v>
      </c>
      <c r="J430" s="47">
        <v>717.5</v>
      </c>
      <c r="K430" s="48">
        <f t="shared" si="115"/>
        <v>1774.9999999999998</v>
      </c>
      <c r="L430" s="48">
        <f t="shared" si="114"/>
        <v>275</v>
      </c>
      <c r="M430" s="47">
        <v>760</v>
      </c>
      <c r="N430" s="46">
        <f t="shared" si="116"/>
        <v>1772.5000000000002</v>
      </c>
      <c r="O430" s="46"/>
      <c r="P430" s="46">
        <f t="shared" si="117"/>
        <v>1477.5</v>
      </c>
      <c r="Q430" s="46">
        <f t="shared" si="119"/>
        <v>1502.5</v>
      </c>
      <c r="R430" s="46">
        <f>+K430+L430+N430</f>
        <v>3822.5</v>
      </c>
      <c r="S430" s="46">
        <f t="shared" si="121"/>
        <v>23497.5</v>
      </c>
      <c r="T430" s="49" t="s">
        <v>45</v>
      </c>
    </row>
    <row r="431" spans="1:20" s="38" customFormat="1" x14ac:dyDescent="0.25">
      <c r="A431" s="72">
        <v>426</v>
      </c>
      <c r="B431" s="37" t="s">
        <v>142</v>
      </c>
      <c r="C431" s="122" t="s">
        <v>981</v>
      </c>
      <c r="D431" s="37" t="s">
        <v>128</v>
      </c>
      <c r="E431" s="37" t="s">
        <v>145</v>
      </c>
      <c r="F431" s="44" t="s">
        <v>989</v>
      </c>
      <c r="G431" s="45">
        <v>25000</v>
      </c>
      <c r="H431" s="65">
        <v>0</v>
      </c>
      <c r="I431" s="46">
        <v>25</v>
      </c>
      <c r="J431" s="47">
        <v>717.5</v>
      </c>
      <c r="K431" s="48">
        <f t="shared" si="115"/>
        <v>1774.9999999999998</v>
      </c>
      <c r="L431" s="48">
        <f t="shared" si="114"/>
        <v>275</v>
      </c>
      <c r="M431" s="47">
        <v>760</v>
      </c>
      <c r="N431" s="46">
        <f t="shared" si="116"/>
        <v>1772.5000000000002</v>
      </c>
      <c r="O431" s="46"/>
      <c r="P431" s="46">
        <f t="shared" si="117"/>
        <v>1477.5</v>
      </c>
      <c r="Q431" s="46">
        <f t="shared" si="119"/>
        <v>1502.5</v>
      </c>
      <c r="R431" s="46">
        <f>+K431+L431+N431</f>
        <v>3822.5</v>
      </c>
      <c r="S431" s="46">
        <f t="shared" si="121"/>
        <v>23497.5</v>
      </c>
      <c r="T431" s="49" t="s">
        <v>45</v>
      </c>
    </row>
    <row r="432" spans="1:20" s="38" customFormat="1" x14ac:dyDescent="0.25">
      <c r="A432" s="72">
        <v>427</v>
      </c>
      <c r="B432" s="37" t="s">
        <v>669</v>
      </c>
      <c r="C432" s="122" t="s">
        <v>982</v>
      </c>
      <c r="D432" s="74" t="s">
        <v>552</v>
      </c>
      <c r="E432" s="37" t="s">
        <v>900</v>
      </c>
      <c r="F432" s="44" t="s">
        <v>990</v>
      </c>
      <c r="G432" s="45">
        <v>85000</v>
      </c>
      <c r="H432" s="67">
        <v>8576.99</v>
      </c>
      <c r="I432" s="46">
        <v>25</v>
      </c>
      <c r="J432" s="47">
        <v>2439.5</v>
      </c>
      <c r="K432" s="48">
        <f t="shared" si="115"/>
        <v>6034.9999999999991</v>
      </c>
      <c r="L432" s="48">
        <f t="shared" si="114"/>
        <v>935.00000000000011</v>
      </c>
      <c r="M432" s="47">
        <v>2584</v>
      </c>
      <c r="N432" s="46">
        <f t="shared" si="116"/>
        <v>6026.5</v>
      </c>
      <c r="O432" s="46"/>
      <c r="P432" s="46">
        <f t="shared" si="117"/>
        <v>5023.5</v>
      </c>
      <c r="Q432" s="46">
        <f t="shared" si="119"/>
        <v>13625.49</v>
      </c>
      <c r="R432" s="46">
        <f>+K432+L432+N432</f>
        <v>12996.5</v>
      </c>
      <c r="S432" s="46">
        <f t="shared" si="121"/>
        <v>71374.509999999995</v>
      </c>
      <c r="T432" s="49" t="s">
        <v>45</v>
      </c>
    </row>
    <row r="433" spans="1:20" s="38" customFormat="1" x14ac:dyDescent="0.25">
      <c r="A433" s="72">
        <v>428</v>
      </c>
      <c r="B433" s="37" t="s">
        <v>558</v>
      </c>
      <c r="C433" s="72" t="s">
        <v>982</v>
      </c>
      <c r="D433" s="74" t="s">
        <v>552</v>
      </c>
      <c r="E433" s="37" t="s">
        <v>903</v>
      </c>
      <c r="F433" s="44" t="s">
        <v>990</v>
      </c>
      <c r="G433" s="45">
        <v>75000</v>
      </c>
      <c r="H433" s="45">
        <v>6309.38</v>
      </c>
      <c r="I433" s="46">
        <v>25</v>
      </c>
      <c r="J433" s="47">
        <v>2152.5</v>
      </c>
      <c r="K433" s="48">
        <f t="shared" si="115"/>
        <v>5324.9999999999991</v>
      </c>
      <c r="L433" s="48">
        <f t="shared" si="114"/>
        <v>825.00000000000011</v>
      </c>
      <c r="M433" s="47">
        <v>2280</v>
      </c>
      <c r="N433" s="46">
        <f t="shared" si="116"/>
        <v>5317.5</v>
      </c>
      <c r="O433" s="46"/>
      <c r="P433" s="46">
        <f t="shared" si="117"/>
        <v>4432.5</v>
      </c>
      <c r="Q433" s="46">
        <f t="shared" si="119"/>
        <v>10766.880000000001</v>
      </c>
      <c r="R433" s="46">
        <f t="shared" ref="R433:R434" si="123">+K433+L433+N433</f>
        <v>11467.5</v>
      </c>
      <c r="S433" s="46">
        <f t="shared" si="121"/>
        <v>64233.119999999995</v>
      </c>
      <c r="T433" s="49" t="s">
        <v>45</v>
      </c>
    </row>
    <row r="434" spans="1:20" s="38" customFormat="1" x14ac:dyDescent="0.25">
      <c r="A434" s="72">
        <v>429</v>
      </c>
      <c r="B434" s="37" t="s">
        <v>561</v>
      </c>
      <c r="C434" s="72" t="s">
        <v>981</v>
      </c>
      <c r="D434" s="74" t="s">
        <v>552</v>
      </c>
      <c r="E434" s="37" t="s">
        <v>903</v>
      </c>
      <c r="F434" s="44" t="s">
        <v>990</v>
      </c>
      <c r="G434" s="45">
        <v>75000</v>
      </c>
      <c r="H434" s="45">
        <v>5704.4</v>
      </c>
      <c r="I434" s="46">
        <v>25</v>
      </c>
      <c r="J434" s="47">
        <v>2152.5</v>
      </c>
      <c r="K434" s="48">
        <f t="shared" si="115"/>
        <v>5324.9999999999991</v>
      </c>
      <c r="L434" s="48">
        <f t="shared" si="114"/>
        <v>825.00000000000011</v>
      </c>
      <c r="M434" s="47">
        <v>2280</v>
      </c>
      <c r="N434" s="46">
        <f t="shared" si="116"/>
        <v>5317.5</v>
      </c>
      <c r="O434" s="46"/>
      <c r="P434" s="46">
        <f t="shared" si="117"/>
        <v>4432.5</v>
      </c>
      <c r="Q434" s="46">
        <f t="shared" si="119"/>
        <v>10161.9</v>
      </c>
      <c r="R434" s="46">
        <f t="shared" si="123"/>
        <v>11467.5</v>
      </c>
      <c r="S434" s="46">
        <f t="shared" si="121"/>
        <v>64838.1</v>
      </c>
      <c r="T434" s="49" t="s">
        <v>45</v>
      </c>
    </row>
    <row r="435" spans="1:20" s="38" customFormat="1" x14ac:dyDescent="0.25">
      <c r="A435" s="72">
        <v>430</v>
      </c>
      <c r="B435" s="37" t="s">
        <v>519</v>
      </c>
      <c r="C435" s="122" t="s">
        <v>981</v>
      </c>
      <c r="D435" s="74" t="s">
        <v>552</v>
      </c>
      <c r="E435" s="37" t="s">
        <v>158</v>
      </c>
      <c r="F435" s="44" t="s">
        <v>990</v>
      </c>
      <c r="G435" s="45">
        <v>70000</v>
      </c>
      <c r="H435" s="67">
        <v>4763.5</v>
      </c>
      <c r="I435" s="46">
        <v>25</v>
      </c>
      <c r="J435" s="47">
        <v>2009</v>
      </c>
      <c r="K435" s="48">
        <f t="shared" si="115"/>
        <v>4970</v>
      </c>
      <c r="L435" s="48">
        <f t="shared" si="114"/>
        <v>770.00000000000011</v>
      </c>
      <c r="M435" s="47">
        <v>2128</v>
      </c>
      <c r="N435" s="46">
        <f t="shared" si="116"/>
        <v>4963</v>
      </c>
      <c r="O435" s="46"/>
      <c r="P435" s="46">
        <f t="shared" si="117"/>
        <v>4137</v>
      </c>
      <c r="Q435" s="46">
        <f t="shared" si="119"/>
        <v>8925.5</v>
      </c>
      <c r="R435" s="46">
        <f>+K435+L435+N435</f>
        <v>10703</v>
      </c>
      <c r="S435" s="46">
        <f t="shared" si="121"/>
        <v>61074.5</v>
      </c>
      <c r="T435" s="49" t="s">
        <v>45</v>
      </c>
    </row>
    <row r="436" spans="1:20" s="38" customFormat="1" x14ac:dyDescent="0.25">
      <c r="A436" s="72">
        <v>431</v>
      </c>
      <c r="B436" s="37" t="s">
        <v>553</v>
      </c>
      <c r="C436" s="72" t="s">
        <v>981</v>
      </c>
      <c r="D436" s="74" t="s">
        <v>552</v>
      </c>
      <c r="E436" s="37" t="s">
        <v>158</v>
      </c>
      <c r="F436" s="44" t="s">
        <v>989</v>
      </c>
      <c r="G436" s="45">
        <v>70000</v>
      </c>
      <c r="H436" s="45">
        <v>5065.99</v>
      </c>
      <c r="I436" s="46">
        <v>25</v>
      </c>
      <c r="J436" s="47">
        <v>2009</v>
      </c>
      <c r="K436" s="48">
        <f t="shared" si="115"/>
        <v>4970</v>
      </c>
      <c r="L436" s="48">
        <f t="shared" si="114"/>
        <v>770.00000000000011</v>
      </c>
      <c r="M436" s="47">
        <v>2128</v>
      </c>
      <c r="N436" s="46">
        <f t="shared" si="116"/>
        <v>4963</v>
      </c>
      <c r="O436" s="46"/>
      <c r="P436" s="46">
        <f t="shared" si="117"/>
        <v>4137</v>
      </c>
      <c r="Q436" s="46">
        <f t="shared" si="119"/>
        <v>9227.99</v>
      </c>
      <c r="R436" s="46">
        <f t="shared" ref="R436" si="124">+K436+L436+N436</f>
        <v>10703</v>
      </c>
      <c r="S436" s="46">
        <f t="shared" si="121"/>
        <v>60772.01</v>
      </c>
      <c r="T436" s="49" t="s">
        <v>45</v>
      </c>
    </row>
    <row r="437" spans="1:20" s="38" customFormat="1" x14ac:dyDescent="0.25">
      <c r="A437" s="72">
        <v>432</v>
      </c>
      <c r="B437" s="37" t="s">
        <v>554</v>
      </c>
      <c r="C437" s="72" t="s">
        <v>982</v>
      </c>
      <c r="D437" s="74" t="s">
        <v>552</v>
      </c>
      <c r="E437" s="37" t="s">
        <v>158</v>
      </c>
      <c r="F437" s="44" t="s">
        <v>990</v>
      </c>
      <c r="G437" s="45">
        <v>70000</v>
      </c>
      <c r="H437" s="45">
        <v>5065.99</v>
      </c>
      <c r="I437" s="46">
        <v>25</v>
      </c>
      <c r="J437" s="47">
        <v>2009</v>
      </c>
      <c r="K437" s="48">
        <f t="shared" si="115"/>
        <v>4970</v>
      </c>
      <c r="L437" s="48">
        <f t="shared" si="114"/>
        <v>770.00000000000011</v>
      </c>
      <c r="M437" s="47">
        <v>2128</v>
      </c>
      <c r="N437" s="46">
        <f t="shared" si="116"/>
        <v>4963</v>
      </c>
      <c r="O437" s="46"/>
      <c r="P437" s="46">
        <f t="shared" si="117"/>
        <v>4137</v>
      </c>
      <c r="Q437" s="46">
        <f t="shared" si="119"/>
        <v>9227.99</v>
      </c>
      <c r="R437" s="46">
        <f t="shared" ref="R437:R452" si="125">+K437+L437+N437</f>
        <v>10703</v>
      </c>
      <c r="S437" s="46">
        <f t="shared" si="121"/>
        <v>60772.01</v>
      </c>
      <c r="T437" s="49" t="s">
        <v>45</v>
      </c>
    </row>
    <row r="438" spans="1:20" s="38" customFormat="1" x14ac:dyDescent="0.25">
      <c r="A438" s="72">
        <v>433</v>
      </c>
      <c r="B438" s="37" t="s">
        <v>555</v>
      </c>
      <c r="C438" s="72" t="s">
        <v>981</v>
      </c>
      <c r="D438" s="74" t="s">
        <v>552</v>
      </c>
      <c r="E438" s="37" t="s">
        <v>158</v>
      </c>
      <c r="F438" s="44" t="s">
        <v>990</v>
      </c>
      <c r="G438" s="45">
        <v>70000</v>
      </c>
      <c r="H438" s="45">
        <v>5368.48</v>
      </c>
      <c r="I438" s="46">
        <v>25</v>
      </c>
      <c r="J438" s="47">
        <v>2009</v>
      </c>
      <c r="K438" s="48">
        <f t="shared" si="115"/>
        <v>4970</v>
      </c>
      <c r="L438" s="48">
        <f t="shared" si="114"/>
        <v>770.00000000000011</v>
      </c>
      <c r="M438" s="47">
        <v>2128</v>
      </c>
      <c r="N438" s="46">
        <f t="shared" si="116"/>
        <v>4963</v>
      </c>
      <c r="O438" s="46"/>
      <c r="P438" s="46">
        <f t="shared" si="117"/>
        <v>4137</v>
      </c>
      <c r="Q438" s="46">
        <f t="shared" si="119"/>
        <v>9530.48</v>
      </c>
      <c r="R438" s="46">
        <f t="shared" si="125"/>
        <v>10703</v>
      </c>
      <c r="S438" s="46">
        <f t="shared" si="121"/>
        <v>60469.520000000004</v>
      </c>
      <c r="T438" s="49" t="s">
        <v>45</v>
      </c>
    </row>
    <row r="439" spans="1:20" s="38" customFormat="1" x14ac:dyDescent="0.25">
      <c r="A439" s="72">
        <v>434</v>
      </c>
      <c r="B439" s="37" t="s">
        <v>588</v>
      </c>
      <c r="C439" s="122" t="s">
        <v>982</v>
      </c>
      <c r="D439" s="74" t="s">
        <v>552</v>
      </c>
      <c r="E439" s="37" t="s">
        <v>158</v>
      </c>
      <c r="F439" s="44" t="s">
        <v>990</v>
      </c>
      <c r="G439" s="50">
        <v>70000</v>
      </c>
      <c r="H439" s="50">
        <v>5368.48</v>
      </c>
      <c r="I439" s="46">
        <v>25</v>
      </c>
      <c r="J439" s="108">
        <v>2009</v>
      </c>
      <c r="K439" s="52">
        <f t="shared" si="115"/>
        <v>4970</v>
      </c>
      <c r="L439" s="52">
        <f t="shared" si="114"/>
        <v>770.00000000000011</v>
      </c>
      <c r="M439" s="108">
        <v>2128</v>
      </c>
      <c r="N439" s="51">
        <f t="shared" si="116"/>
        <v>4963</v>
      </c>
      <c r="O439" s="51"/>
      <c r="P439" s="51">
        <f t="shared" si="117"/>
        <v>4137</v>
      </c>
      <c r="Q439" s="46">
        <f t="shared" si="119"/>
        <v>9530.48</v>
      </c>
      <c r="R439" s="51">
        <f>+K439+L439+N439</f>
        <v>10703</v>
      </c>
      <c r="S439" s="51">
        <f t="shared" si="121"/>
        <v>60469.520000000004</v>
      </c>
      <c r="T439" s="49" t="s">
        <v>45</v>
      </c>
    </row>
    <row r="440" spans="1:20" s="38" customFormat="1" x14ac:dyDescent="0.25">
      <c r="A440" s="72">
        <v>435</v>
      </c>
      <c r="B440" s="37" t="s">
        <v>834</v>
      </c>
      <c r="C440" s="122" t="s">
        <v>981</v>
      </c>
      <c r="D440" s="74" t="s">
        <v>552</v>
      </c>
      <c r="E440" s="37" t="s">
        <v>158</v>
      </c>
      <c r="F440" s="44" t="s">
        <v>990</v>
      </c>
      <c r="G440" s="50">
        <v>70000</v>
      </c>
      <c r="H440" s="50">
        <v>5065.99</v>
      </c>
      <c r="I440" s="46">
        <v>25</v>
      </c>
      <c r="J440" s="108">
        <v>2009</v>
      </c>
      <c r="K440" s="52">
        <f t="shared" si="115"/>
        <v>4970</v>
      </c>
      <c r="L440" s="52">
        <f t="shared" si="114"/>
        <v>770.00000000000011</v>
      </c>
      <c r="M440" s="108">
        <v>2128</v>
      </c>
      <c r="N440" s="51">
        <f t="shared" si="116"/>
        <v>4963</v>
      </c>
      <c r="O440" s="51"/>
      <c r="P440" s="51">
        <f t="shared" si="117"/>
        <v>4137</v>
      </c>
      <c r="Q440" s="46">
        <f t="shared" si="119"/>
        <v>9227.99</v>
      </c>
      <c r="R440" s="51">
        <f>+K440+L440+N440</f>
        <v>10703</v>
      </c>
      <c r="S440" s="51">
        <f t="shared" si="121"/>
        <v>60772.01</v>
      </c>
      <c r="T440" s="49" t="s">
        <v>45</v>
      </c>
    </row>
    <row r="441" spans="1:20" s="38" customFormat="1" x14ac:dyDescent="0.25">
      <c r="A441" s="72">
        <v>436</v>
      </c>
      <c r="B441" s="37" t="s">
        <v>556</v>
      </c>
      <c r="C441" s="72" t="s">
        <v>982</v>
      </c>
      <c r="D441" s="74" t="s">
        <v>552</v>
      </c>
      <c r="E441" s="37" t="s">
        <v>158</v>
      </c>
      <c r="F441" s="44" t="s">
        <v>990</v>
      </c>
      <c r="G441" s="45">
        <v>70000</v>
      </c>
      <c r="H441" s="45">
        <v>5368.48</v>
      </c>
      <c r="I441" s="46">
        <v>25</v>
      </c>
      <c r="J441" s="47">
        <v>2009</v>
      </c>
      <c r="K441" s="48">
        <f t="shared" si="115"/>
        <v>4970</v>
      </c>
      <c r="L441" s="48">
        <f t="shared" si="114"/>
        <v>770.00000000000011</v>
      </c>
      <c r="M441" s="47">
        <v>2128</v>
      </c>
      <c r="N441" s="46">
        <f t="shared" si="116"/>
        <v>4963</v>
      </c>
      <c r="O441" s="46"/>
      <c r="P441" s="46">
        <f t="shared" si="117"/>
        <v>4137</v>
      </c>
      <c r="Q441" s="46">
        <f t="shared" si="119"/>
        <v>9530.48</v>
      </c>
      <c r="R441" s="46">
        <f t="shared" si="125"/>
        <v>10703</v>
      </c>
      <c r="S441" s="46">
        <f t="shared" si="121"/>
        <v>60469.520000000004</v>
      </c>
      <c r="T441" s="49" t="s">
        <v>45</v>
      </c>
    </row>
    <row r="442" spans="1:20" s="38" customFormat="1" x14ac:dyDescent="0.25">
      <c r="A442" s="72">
        <v>437</v>
      </c>
      <c r="B442" s="37" t="s">
        <v>557</v>
      </c>
      <c r="C442" s="72" t="s">
        <v>981</v>
      </c>
      <c r="D442" s="74" t="s">
        <v>552</v>
      </c>
      <c r="E442" s="37" t="s">
        <v>158</v>
      </c>
      <c r="F442" s="44" t="s">
        <v>990</v>
      </c>
      <c r="G442" s="45">
        <v>70000</v>
      </c>
      <c r="H442" s="45">
        <v>5368.48</v>
      </c>
      <c r="I442" s="46">
        <v>25</v>
      </c>
      <c r="J442" s="47">
        <v>2009</v>
      </c>
      <c r="K442" s="48">
        <f t="shared" si="115"/>
        <v>4970</v>
      </c>
      <c r="L442" s="48">
        <f t="shared" si="114"/>
        <v>770.00000000000011</v>
      </c>
      <c r="M442" s="47">
        <v>2128</v>
      </c>
      <c r="N442" s="46">
        <f t="shared" si="116"/>
        <v>4963</v>
      </c>
      <c r="O442" s="46"/>
      <c r="P442" s="46">
        <f t="shared" si="117"/>
        <v>4137</v>
      </c>
      <c r="Q442" s="46">
        <f t="shared" si="119"/>
        <v>9530.48</v>
      </c>
      <c r="R442" s="46">
        <f t="shared" si="125"/>
        <v>10703</v>
      </c>
      <c r="S442" s="46">
        <f t="shared" si="121"/>
        <v>60469.520000000004</v>
      </c>
      <c r="T442" s="49" t="s">
        <v>45</v>
      </c>
    </row>
    <row r="443" spans="1:20" s="38" customFormat="1" x14ac:dyDescent="0.25">
      <c r="A443" s="72">
        <v>438</v>
      </c>
      <c r="B443" s="37" t="s">
        <v>559</v>
      </c>
      <c r="C443" s="72" t="s">
        <v>981</v>
      </c>
      <c r="D443" s="74" t="s">
        <v>552</v>
      </c>
      <c r="E443" s="37" t="s">
        <v>158</v>
      </c>
      <c r="F443" s="44" t="s">
        <v>990</v>
      </c>
      <c r="G443" s="45">
        <v>70000</v>
      </c>
      <c r="H443" s="45">
        <v>5368.48</v>
      </c>
      <c r="I443" s="46">
        <v>25</v>
      </c>
      <c r="J443" s="47">
        <v>2009</v>
      </c>
      <c r="K443" s="48">
        <f t="shared" si="115"/>
        <v>4970</v>
      </c>
      <c r="L443" s="48">
        <f t="shared" si="114"/>
        <v>770.00000000000011</v>
      </c>
      <c r="M443" s="47">
        <v>2128</v>
      </c>
      <c r="N443" s="46">
        <f t="shared" si="116"/>
        <v>4963</v>
      </c>
      <c r="O443" s="46"/>
      <c r="P443" s="46">
        <f t="shared" si="117"/>
        <v>4137</v>
      </c>
      <c r="Q443" s="46">
        <f t="shared" si="119"/>
        <v>9530.48</v>
      </c>
      <c r="R443" s="46">
        <f t="shared" si="125"/>
        <v>10703</v>
      </c>
      <c r="S443" s="46">
        <f t="shared" si="121"/>
        <v>60469.520000000004</v>
      </c>
      <c r="T443" s="49" t="s">
        <v>45</v>
      </c>
    </row>
    <row r="444" spans="1:20" s="38" customFormat="1" x14ac:dyDescent="0.25">
      <c r="A444" s="72">
        <v>439</v>
      </c>
      <c r="B444" s="37" t="s">
        <v>560</v>
      </c>
      <c r="C444" s="72" t="s">
        <v>982</v>
      </c>
      <c r="D444" s="74" t="s">
        <v>552</v>
      </c>
      <c r="E444" s="37" t="s">
        <v>158</v>
      </c>
      <c r="F444" s="44" t="s">
        <v>990</v>
      </c>
      <c r="G444" s="45">
        <v>70000</v>
      </c>
      <c r="H444" s="45">
        <v>5368.48</v>
      </c>
      <c r="I444" s="46">
        <v>25</v>
      </c>
      <c r="J444" s="47">
        <v>2009</v>
      </c>
      <c r="K444" s="48">
        <f t="shared" si="115"/>
        <v>4970</v>
      </c>
      <c r="L444" s="48">
        <f t="shared" si="114"/>
        <v>770.00000000000011</v>
      </c>
      <c r="M444" s="47">
        <v>2128</v>
      </c>
      <c r="N444" s="46">
        <f t="shared" si="116"/>
        <v>4963</v>
      </c>
      <c r="O444" s="46"/>
      <c r="P444" s="46">
        <f t="shared" si="117"/>
        <v>4137</v>
      </c>
      <c r="Q444" s="46">
        <f t="shared" si="119"/>
        <v>9530.48</v>
      </c>
      <c r="R444" s="46">
        <f t="shared" si="125"/>
        <v>10703</v>
      </c>
      <c r="S444" s="46">
        <f t="shared" si="121"/>
        <v>60469.520000000004</v>
      </c>
      <c r="T444" s="49" t="s">
        <v>45</v>
      </c>
    </row>
    <row r="445" spans="1:20" s="38" customFormat="1" x14ac:dyDescent="0.25">
      <c r="A445" s="72">
        <v>440</v>
      </c>
      <c r="B445" s="37" t="s">
        <v>562</v>
      </c>
      <c r="C445" s="72" t="s">
        <v>981</v>
      </c>
      <c r="D445" s="74" t="s">
        <v>552</v>
      </c>
      <c r="E445" s="37" t="s">
        <v>158</v>
      </c>
      <c r="F445" s="44" t="s">
        <v>990</v>
      </c>
      <c r="G445" s="45">
        <v>70000</v>
      </c>
      <c r="H445" s="45">
        <v>5065.99</v>
      </c>
      <c r="I445" s="46">
        <v>25</v>
      </c>
      <c r="J445" s="47">
        <v>2009</v>
      </c>
      <c r="K445" s="48">
        <f t="shared" si="115"/>
        <v>4970</v>
      </c>
      <c r="L445" s="48">
        <f t="shared" si="114"/>
        <v>770.00000000000011</v>
      </c>
      <c r="M445" s="47">
        <v>2128</v>
      </c>
      <c r="N445" s="46">
        <f t="shared" si="116"/>
        <v>4963</v>
      </c>
      <c r="O445" s="46"/>
      <c r="P445" s="46">
        <f t="shared" si="117"/>
        <v>4137</v>
      </c>
      <c r="Q445" s="46">
        <f t="shared" si="119"/>
        <v>9227.99</v>
      </c>
      <c r="R445" s="46">
        <f t="shared" si="125"/>
        <v>10703</v>
      </c>
      <c r="S445" s="46">
        <f t="shared" si="121"/>
        <v>60772.01</v>
      </c>
      <c r="T445" s="49" t="s">
        <v>45</v>
      </c>
    </row>
    <row r="446" spans="1:20" s="38" customFormat="1" x14ac:dyDescent="0.25">
      <c r="A446" s="72">
        <v>441</v>
      </c>
      <c r="B446" s="37" t="s">
        <v>563</v>
      </c>
      <c r="C446" s="72" t="s">
        <v>981</v>
      </c>
      <c r="D446" s="74" t="s">
        <v>552</v>
      </c>
      <c r="E446" s="37" t="s">
        <v>158</v>
      </c>
      <c r="F446" s="44" t="s">
        <v>990</v>
      </c>
      <c r="G446" s="45">
        <v>70000</v>
      </c>
      <c r="H446" s="45">
        <v>5368.48</v>
      </c>
      <c r="I446" s="46">
        <v>25</v>
      </c>
      <c r="J446" s="47">
        <v>2009</v>
      </c>
      <c r="K446" s="48">
        <f t="shared" si="115"/>
        <v>4970</v>
      </c>
      <c r="L446" s="48">
        <f t="shared" si="114"/>
        <v>770.00000000000011</v>
      </c>
      <c r="M446" s="47">
        <v>2128</v>
      </c>
      <c r="N446" s="46">
        <f t="shared" si="116"/>
        <v>4963</v>
      </c>
      <c r="O446" s="46"/>
      <c r="P446" s="46">
        <f t="shared" si="117"/>
        <v>4137</v>
      </c>
      <c r="Q446" s="46">
        <f t="shared" si="119"/>
        <v>9530.48</v>
      </c>
      <c r="R446" s="46">
        <f t="shared" si="125"/>
        <v>10703</v>
      </c>
      <c r="S446" s="46">
        <f t="shared" si="121"/>
        <v>60469.520000000004</v>
      </c>
      <c r="T446" s="49" t="s">
        <v>45</v>
      </c>
    </row>
    <row r="447" spans="1:20" s="38" customFormat="1" x14ac:dyDescent="0.25">
      <c r="A447" s="72">
        <v>442</v>
      </c>
      <c r="B447" s="37" t="s">
        <v>564</v>
      </c>
      <c r="C447" s="72" t="s">
        <v>981</v>
      </c>
      <c r="D447" s="74" t="s">
        <v>552</v>
      </c>
      <c r="E447" s="37" t="s">
        <v>158</v>
      </c>
      <c r="F447" s="44" t="s">
        <v>990</v>
      </c>
      <c r="G447" s="45">
        <v>70000</v>
      </c>
      <c r="H447" s="45">
        <v>5065.99</v>
      </c>
      <c r="I447" s="46">
        <v>25</v>
      </c>
      <c r="J447" s="47">
        <v>2009</v>
      </c>
      <c r="K447" s="48">
        <f t="shared" si="115"/>
        <v>4970</v>
      </c>
      <c r="L447" s="48">
        <f t="shared" si="114"/>
        <v>770.00000000000011</v>
      </c>
      <c r="M447" s="47">
        <v>2128</v>
      </c>
      <c r="N447" s="46">
        <f t="shared" si="116"/>
        <v>4963</v>
      </c>
      <c r="O447" s="46"/>
      <c r="P447" s="46">
        <f t="shared" si="117"/>
        <v>4137</v>
      </c>
      <c r="Q447" s="46">
        <f t="shared" si="119"/>
        <v>9227.99</v>
      </c>
      <c r="R447" s="46">
        <f t="shared" si="125"/>
        <v>10703</v>
      </c>
      <c r="S447" s="46">
        <f t="shared" si="121"/>
        <v>60772.01</v>
      </c>
      <c r="T447" s="49" t="s">
        <v>45</v>
      </c>
    </row>
    <row r="448" spans="1:20" s="38" customFormat="1" x14ac:dyDescent="0.25">
      <c r="A448" s="72">
        <v>443</v>
      </c>
      <c r="B448" s="37" t="s">
        <v>565</v>
      </c>
      <c r="C448" s="72" t="s">
        <v>982</v>
      </c>
      <c r="D448" s="74" t="s">
        <v>552</v>
      </c>
      <c r="E448" s="37" t="s">
        <v>158</v>
      </c>
      <c r="F448" s="44" t="s">
        <v>990</v>
      </c>
      <c r="G448" s="45">
        <v>70000</v>
      </c>
      <c r="H448" s="45">
        <v>5368.48</v>
      </c>
      <c r="I448" s="46">
        <v>25</v>
      </c>
      <c r="J448" s="47">
        <v>2009</v>
      </c>
      <c r="K448" s="48">
        <f t="shared" si="115"/>
        <v>4970</v>
      </c>
      <c r="L448" s="48">
        <f t="shared" si="114"/>
        <v>770.00000000000011</v>
      </c>
      <c r="M448" s="47">
        <v>2128</v>
      </c>
      <c r="N448" s="46">
        <f t="shared" si="116"/>
        <v>4963</v>
      </c>
      <c r="O448" s="46"/>
      <c r="P448" s="46">
        <f t="shared" si="117"/>
        <v>4137</v>
      </c>
      <c r="Q448" s="46">
        <f t="shared" si="119"/>
        <v>9530.48</v>
      </c>
      <c r="R448" s="46">
        <f t="shared" si="125"/>
        <v>10703</v>
      </c>
      <c r="S448" s="46">
        <f t="shared" si="121"/>
        <v>60469.520000000004</v>
      </c>
      <c r="T448" s="49" t="s">
        <v>45</v>
      </c>
    </row>
    <row r="449" spans="1:20" s="38" customFormat="1" x14ac:dyDescent="0.25">
      <c r="A449" s="72">
        <v>444</v>
      </c>
      <c r="B449" s="37" t="s">
        <v>567</v>
      </c>
      <c r="C449" s="72" t="s">
        <v>981</v>
      </c>
      <c r="D449" s="74" t="s">
        <v>552</v>
      </c>
      <c r="E449" s="37" t="s">
        <v>158</v>
      </c>
      <c r="F449" s="44" t="s">
        <v>990</v>
      </c>
      <c r="G449" s="45">
        <v>70000</v>
      </c>
      <c r="H449" s="45">
        <v>5368.48</v>
      </c>
      <c r="I449" s="46">
        <v>25</v>
      </c>
      <c r="J449" s="47">
        <v>2009</v>
      </c>
      <c r="K449" s="48">
        <f t="shared" si="115"/>
        <v>4970</v>
      </c>
      <c r="L449" s="48">
        <f t="shared" si="114"/>
        <v>770.00000000000011</v>
      </c>
      <c r="M449" s="47">
        <v>2128</v>
      </c>
      <c r="N449" s="46">
        <f t="shared" si="116"/>
        <v>4963</v>
      </c>
      <c r="O449" s="46"/>
      <c r="P449" s="46">
        <f t="shared" si="117"/>
        <v>4137</v>
      </c>
      <c r="Q449" s="46">
        <f t="shared" si="119"/>
        <v>9530.48</v>
      </c>
      <c r="R449" s="46">
        <f t="shared" si="125"/>
        <v>10703</v>
      </c>
      <c r="S449" s="46">
        <f t="shared" si="121"/>
        <v>60469.520000000004</v>
      </c>
      <c r="T449" s="49" t="s">
        <v>45</v>
      </c>
    </row>
    <row r="450" spans="1:20" s="38" customFormat="1" x14ac:dyDescent="0.25">
      <c r="A450" s="72">
        <v>445</v>
      </c>
      <c r="B450" s="37" t="s">
        <v>568</v>
      </c>
      <c r="C450" s="72" t="s">
        <v>981</v>
      </c>
      <c r="D450" s="74" t="s">
        <v>552</v>
      </c>
      <c r="E450" s="37" t="s">
        <v>158</v>
      </c>
      <c r="F450" s="44" t="s">
        <v>990</v>
      </c>
      <c r="G450" s="45">
        <v>70000</v>
      </c>
      <c r="H450" s="45">
        <v>5368.48</v>
      </c>
      <c r="I450" s="46">
        <v>25</v>
      </c>
      <c r="J450" s="47">
        <v>2009</v>
      </c>
      <c r="K450" s="48">
        <f t="shared" si="115"/>
        <v>4970</v>
      </c>
      <c r="L450" s="48">
        <f t="shared" si="114"/>
        <v>770.00000000000011</v>
      </c>
      <c r="M450" s="47">
        <v>2128</v>
      </c>
      <c r="N450" s="46">
        <f t="shared" si="116"/>
        <v>4963</v>
      </c>
      <c r="O450" s="46"/>
      <c r="P450" s="46">
        <f t="shared" si="117"/>
        <v>4137</v>
      </c>
      <c r="Q450" s="46">
        <f t="shared" si="119"/>
        <v>9530.48</v>
      </c>
      <c r="R450" s="46">
        <f t="shared" si="125"/>
        <v>10703</v>
      </c>
      <c r="S450" s="46">
        <f t="shared" si="121"/>
        <v>60469.520000000004</v>
      </c>
      <c r="T450" s="49" t="s">
        <v>45</v>
      </c>
    </row>
    <row r="451" spans="1:20" s="38" customFormat="1" x14ac:dyDescent="0.25">
      <c r="A451" s="72">
        <v>446</v>
      </c>
      <c r="B451" s="37" t="s">
        <v>569</v>
      </c>
      <c r="C451" s="72" t="s">
        <v>982</v>
      </c>
      <c r="D451" s="74" t="s">
        <v>552</v>
      </c>
      <c r="E451" s="37" t="s">
        <v>158</v>
      </c>
      <c r="F451" s="44" t="s">
        <v>990</v>
      </c>
      <c r="G451" s="45">
        <v>70000</v>
      </c>
      <c r="H451" s="45">
        <v>5368.48</v>
      </c>
      <c r="I451" s="46">
        <v>25</v>
      </c>
      <c r="J451" s="47">
        <v>2009</v>
      </c>
      <c r="K451" s="48">
        <f t="shared" si="115"/>
        <v>4970</v>
      </c>
      <c r="L451" s="48">
        <f t="shared" si="114"/>
        <v>770.00000000000011</v>
      </c>
      <c r="M451" s="47">
        <v>2128</v>
      </c>
      <c r="N451" s="46">
        <f t="shared" si="116"/>
        <v>4963</v>
      </c>
      <c r="O451" s="46"/>
      <c r="P451" s="46">
        <f t="shared" si="117"/>
        <v>4137</v>
      </c>
      <c r="Q451" s="46">
        <f t="shared" si="119"/>
        <v>9530.48</v>
      </c>
      <c r="R451" s="46">
        <f t="shared" si="125"/>
        <v>10703</v>
      </c>
      <c r="S451" s="46">
        <f t="shared" si="121"/>
        <v>60469.520000000004</v>
      </c>
      <c r="T451" s="49" t="s">
        <v>45</v>
      </c>
    </row>
    <row r="452" spans="1:20" s="38" customFormat="1" x14ac:dyDescent="0.25">
      <c r="A452" s="72">
        <v>447</v>
      </c>
      <c r="B452" s="37" t="s">
        <v>570</v>
      </c>
      <c r="C452" s="72" t="s">
        <v>981</v>
      </c>
      <c r="D452" s="74" t="s">
        <v>552</v>
      </c>
      <c r="E452" s="37" t="s">
        <v>158</v>
      </c>
      <c r="F452" s="44" t="s">
        <v>990</v>
      </c>
      <c r="G452" s="45">
        <v>70000</v>
      </c>
      <c r="H452" s="45">
        <v>5065.99</v>
      </c>
      <c r="I452" s="46">
        <v>25</v>
      </c>
      <c r="J452" s="47">
        <v>2009</v>
      </c>
      <c r="K452" s="48">
        <f t="shared" si="115"/>
        <v>4970</v>
      </c>
      <c r="L452" s="48">
        <f t="shared" si="114"/>
        <v>770.00000000000011</v>
      </c>
      <c r="M452" s="47">
        <v>2128</v>
      </c>
      <c r="N452" s="46">
        <f t="shared" si="116"/>
        <v>4963</v>
      </c>
      <c r="O452" s="46"/>
      <c r="P452" s="46">
        <f t="shared" si="117"/>
        <v>4137</v>
      </c>
      <c r="Q452" s="46">
        <f t="shared" si="119"/>
        <v>9227.99</v>
      </c>
      <c r="R452" s="46">
        <f t="shared" si="125"/>
        <v>10703</v>
      </c>
      <c r="S452" s="46">
        <f t="shared" si="121"/>
        <v>60772.01</v>
      </c>
      <c r="T452" s="49" t="s">
        <v>45</v>
      </c>
    </row>
    <row r="453" spans="1:20" s="38" customFormat="1" x14ac:dyDescent="0.25">
      <c r="A453" s="72">
        <v>448</v>
      </c>
      <c r="B453" s="37" t="s">
        <v>571</v>
      </c>
      <c r="C453" s="72" t="s">
        <v>981</v>
      </c>
      <c r="D453" s="74" t="s">
        <v>552</v>
      </c>
      <c r="E453" s="37" t="s">
        <v>37</v>
      </c>
      <c r="F453" s="44" t="s">
        <v>990</v>
      </c>
      <c r="G453" s="45">
        <v>25000</v>
      </c>
      <c r="H453" s="65">
        <v>0</v>
      </c>
      <c r="I453" s="46">
        <v>25</v>
      </c>
      <c r="J453" s="47">
        <v>717.5</v>
      </c>
      <c r="K453" s="48">
        <f t="shared" ref="K453:K458" si="126">+G453*7.1%</f>
        <v>1774.9999999999998</v>
      </c>
      <c r="L453" s="48">
        <f t="shared" ref="L453:L458" si="127">+G453*1.1%</f>
        <v>275</v>
      </c>
      <c r="M453" s="47">
        <v>760</v>
      </c>
      <c r="N453" s="46">
        <f t="shared" ref="N453:N458" si="128">+G453*7.09%</f>
        <v>1772.5000000000002</v>
      </c>
      <c r="O453" s="46"/>
      <c r="P453" s="46">
        <f t="shared" ref="P453:P458" si="129">+J453+M453</f>
        <v>1477.5</v>
      </c>
      <c r="Q453" s="46">
        <f t="shared" ref="Q453:Q458" si="130">+H453+I453+J453+M453+O453</f>
        <v>1502.5</v>
      </c>
      <c r="R453" s="46">
        <f t="shared" ref="R453:R458" si="131">+K453+L453+N453</f>
        <v>3822.5</v>
      </c>
      <c r="S453" s="46">
        <f t="shared" ref="S453:S458" si="132">+G453-Q453</f>
        <v>23497.5</v>
      </c>
      <c r="T453" s="49" t="s">
        <v>45</v>
      </c>
    </row>
    <row r="454" spans="1:20" s="38" customFormat="1" x14ac:dyDescent="0.25">
      <c r="A454" s="72">
        <v>449</v>
      </c>
      <c r="B454" s="37" t="s">
        <v>572</v>
      </c>
      <c r="C454" s="72" t="s">
        <v>981</v>
      </c>
      <c r="D454" s="74" t="s">
        <v>552</v>
      </c>
      <c r="E454" s="37" t="s">
        <v>66</v>
      </c>
      <c r="F454" s="44" t="s">
        <v>990</v>
      </c>
      <c r="G454" s="45">
        <v>25000</v>
      </c>
      <c r="H454" s="65">
        <v>0</v>
      </c>
      <c r="I454" s="46">
        <v>25</v>
      </c>
      <c r="J454" s="47">
        <v>717.5</v>
      </c>
      <c r="K454" s="48">
        <f t="shared" si="126"/>
        <v>1774.9999999999998</v>
      </c>
      <c r="L454" s="48">
        <f t="shared" si="127"/>
        <v>275</v>
      </c>
      <c r="M454" s="47">
        <v>760</v>
      </c>
      <c r="N454" s="46">
        <f t="shared" si="128"/>
        <v>1772.5000000000002</v>
      </c>
      <c r="O454" s="46"/>
      <c r="P454" s="46">
        <f t="shared" si="129"/>
        <v>1477.5</v>
      </c>
      <c r="Q454" s="46">
        <f t="shared" si="130"/>
        <v>1502.5</v>
      </c>
      <c r="R454" s="46">
        <f t="shared" si="131"/>
        <v>3822.5</v>
      </c>
      <c r="S454" s="46">
        <f t="shared" si="132"/>
        <v>23497.5</v>
      </c>
      <c r="T454" s="49" t="s">
        <v>45</v>
      </c>
    </row>
    <row r="455" spans="1:20" s="38" customFormat="1" x14ac:dyDescent="0.25">
      <c r="A455" s="72">
        <v>450</v>
      </c>
      <c r="B455" s="37" t="s">
        <v>573</v>
      </c>
      <c r="C455" s="72" t="s">
        <v>981</v>
      </c>
      <c r="D455" s="74" t="s">
        <v>552</v>
      </c>
      <c r="E455" s="37" t="s">
        <v>66</v>
      </c>
      <c r="F455" s="44" t="s">
        <v>990</v>
      </c>
      <c r="G455" s="45">
        <v>25000</v>
      </c>
      <c r="H455" s="65">
        <v>0</v>
      </c>
      <c r="I455" s="46">
        <v>25</v>
      </c>
      <c r="J455" s="47">
        <v>717.5</v>
      </c>
      <c r="K455" s="48">
        <f t="shared" si="126"/>
        <v>1774.9999999999998</v>
      </c>
      <c r="L455" s="48">
        <f t="shared" si="127"/>
        <v>275</v>
      </c>
      <c r="M455" s="47">
        <v>760</v>
      </c>
      <c r="N455" s="46">
        <f t="shared" si="128"/>
        <v>1772.5000000000002</v>
      </c>
      <c r="O455" s="46"/>
      <c r="P455" s="46">
        <f t="shared" si="129"/>
        <v>1477.5</v>
      </c>
      <c r="Q455" s="46">
        <f t="shared" si="130"/>
        <v>1502.5</v>
      </c>
      <c r="R455" s="46">
        <f t="shared" si="131"/>
        <v>3822.5</v>
      </c>
      <c r="S455" s="46">
        <f t="shared" si="132"/>
        <v>23497.5</v>
      </c>
      <c r="T455" s="49" t="s">
        <v>45</v>
      </c>
    </row>
    <row r="456" spans="1:20" s="38" customFormat="1" x14ac:dyDescent="0.25">
      <c r="A456" s="72">
        <v>451</v>
      </c>
      <c r="B456" s="37" t="s">
        <v>574</v>
      </c>
      <c r="C456" s="72" t="s">
        <v>981</v>
      </c>
      <c r="D456" s="74" t="s">
        <v>552</v>
      </c>
      <c r="E456" s="37" t="s">
        <v>903</v>
      </c>
      <c r="F456" s="44" t="s">
        <v>990</v>
      </c>
      <c r="G456" s="45">
        <v>75000</v>
      </c>
      <c r="H456" s="45">
        <v>6006.89</v>
      </c>
      <c r="I456" s="46">
        <v>25</v>
      </c>
      <c r="J456" s="47">
        <v>2152.5</v>
      </c>
      <c r="K456" s="48">
        <f t="shared" si="126"/>
        <v>5324.9999999999991</v>
      </c>
      <c r="L456" s="48">
        <f t="shared" si="127"/>
        <v>825.00000000000011</v>
      </c>
      <c r="M456" s="47">
        <v>2280</v>
      </c>
      <c r="N456" s="46">
        <f t="shared" si="128"/>
        <v>5317.5</v>
      </c>
      <c r="O456" s="46"/>
      <c r="P456" s="46">
        <f t="shared" si="129"/>
        <v>4432.5</v>
      </c>
      <c r="Q456" s="46">
        <f t="shared" si="130"/>
        <v>10464.39</v>
      </c>
      <c r="R456" s="46">
        <f t="shared" si="131"/>
        <v>11467.5</v>
      </c>
      <c r="S456" s="46">
        <f t="shared" si="132"/>
        <v>64535.61</v>
      </c>
      <c r="T456" s="49" t="s">
        <v>45</v>
      </c>
    </row>
    <row r="457" spans="1:20" s="38" customFormat="1" x14ac:dyDescent="0.25">
      <c r="A457" s="72">
        <v>452</v>
      </c>
      <c r="B457" s="37" t="s">
        <v>1069</v>
      </c>
      <c r="C457" s="72" t="s">
        <v>981</v>
      </c>
      <c r="D457" s="74" t="s">
        <v>552</v>
      </c>
      <c r="E457" s="37" t="s">
        <v>1070</v>
      </c>
      <c r="F457" s="44" t="s">
        <v>990</v>
      </c>
      <c r="G457" s="45">
        <v>25000</v>
      </c>
      <c r="H457" s="45">
        <v>0</v>
      </c>
      <c r="I457" s="46">
        <v>25</v>
      </c>
      <c r="J457" s="47">
        <v>717.5</v>
      </c>
      <c r="K457" s="48">
        <f t="shared" si="126"/>
        <v>1774.9999999999998</v>
      </c>
      <c r="L457" s="48">
        <f t="shared" si="127"/>
        <v>275</v>
      </c>
      <c r="M457" s="47">
        <v>760</v>
      </c>
      <c r="N457" s="46">
        <f t="shared" si="128"/>
        <v>1772.5000000000002</v>
      </c>
      <c r="O457" s="46"/>
      <c r="P457" s="46">
        <f t="shared" si="129"/>
        <v>1477.5</v>
      </c>
      <c r="Q457" s="46">
        <f t="shared" si="130"/>
        <v>1502.5</v>
      </c>
      <c r="R457" s="46">
        <f t="shared" si="131"/>
        <v>3822.5</v>
      </c>
      <c r="S457" s="46">
        <f t="shared" si="132"/>
        <v>23497.5</v>
      </c>
      <c r="T457" s="49" t="s">
        <v>45</v>
      </c>
    </row>
    <row r="458" spans="1:20" s="38" customFormat="1" x14ac:dyDescent="0.25">
      <c r="A458" s="72">
        <v>453</v>
      </c>
      <c r="B458" s="37" t="s">
        <v>575</v>
      </c>
      <c r="C458" s="72" t="s">
        <v>982</v>
      </c>
      <c r="D458" s="74" t="s">
        <v>552</v>
      </c>
      <c r="E458" s="37" t="s">
        <v>37</v>
      </c>
      <c r="F458" s="44" t="s">
        <v>989</v>
      </c>
      <c r="G458" s="45">
        <v>25000</v>
      </c>
      <c r="H458" s="65">
        <v>0</v>
      </c>
      <c r="I458" s="46">
        <v>25</v>
      </c>
      <c r="J458" s="47">
        <v>717.5</v>
      </c>
      <c r="K458" s="48">
        <f t="shared" si="126"/>
        <v>1774.9999999999998</v>
      </c>
      <c r="L458" s="48">
        <f t="shared" si="127"/>
        <v>275</v>
      </c>
      <c r="M458" s="47">
        <v>760</v>
      </c>
      <c r="N458" s="46">
        <f t="shared" si="128"/>
        <v>1772.5000000000002</v>
      </c>
      <c r="O458" s="46"/>
      <c r="P458" s="46">
        <f t="shared" si="129"/>
        <v>1477.5</v>
      </c>
      <c r="Q458" s="46">
        <f t="shared" si="130"/>
        <v>1502.5</v>
      </c>
      <c r="R458" s="46">
        <f t="shared" si="131"/>
        <v>3822.5</v>
      </c>
      <c r="S458" s="46">
        <f t="shared" si="132"/>
        <v>23497.5</v>
      </c>
      <c r="T458" s="49" t="s">
        <v>45</v>
      </c>
    </row>
    <row r="459" spans="1:20" s="38" customFormat="1" x14ac:dyDescent="0.25">
      <c r="A459" s="72">
        <v>454</v>
      </c>
      <c r="B459" s="37" t="s">
        <v>576</v>
      </c>
      <c r="C459" s="72" t="s">
        <v>981</v>
      </c>
      <c r="D459" s="74" t="s">
        <v>552</v>
      </c>
      <c r="E459" s="37" t="s">
        <v>158</v>
      </c>
      <c r="F459" s="44" t="s">
        <v>990</v>
      </c>
      <c r="G459" s="45">
        <v>70000</v>
      </c>
      <c r="H459" s="45">
        <v>5368.48</v>
      </c>
      <c r="I459" s="46">
        <v>25</v>
      </c>
      <c r="J459" s="47">
        <v>2009</v>
      </c>
      <c r="K459" s="48">
        <f t="shared" si="115"/>
        <v>4970</v>
      </c>
      <c r="L459" s="48">
        <f t="shared" si="114"/>
        <v>770.00000000000011</v>
      </c>
      <c r="M459" s="47">
        <v>2128</v>
      </c>
      <c r="N459" s="46">
        <f t="shared" si="116"/>
        <v>4963</v>
      </c>
      <c r="O459" s="46"/>
      <c r="P459" s="46">
        <f t="shared" si="117"/>
        <v>4137</v>
      </c>
      <c r="Q459" s="46">
        <f t="shared" si="119"/>
        <v>9530.48</v>
      </c>
      <c r="R459" s="46">
        <f t="shared" ref="R459:R470" si="133">+K459+L459+N459</f>
        <v>10703</v>
      </c>
      <c r="S459" s="46">
        <f t="shared" si="121"/>
        <v>60469.520000000004</v>
      </c>
      <c r="T459" s="49" t="s">
        <v>45</v>
      </c>
    </row>
    <row r="460" spans="1:20" s="38" customFormat="1" x14ac:dyDescent="0.25">
      <c r="A460" s="72">
        <v>455</v>
      </c>
      <c r="B460" s="37" t="s">
        <v>577</v>
      </c>
      <c r="C460" s="72" t="s">
        <v>982</v>
      </c>
      <c r="D460" s="74" t="s">
        <v>552</v>
      </c>
      <c r="E460" s="37" t="s">
        <v>69</v>
      </c>
      <c r="F460" s="44" t="s">
        <v>989</v>
      </c>
      <c r="G460" s="45">
        <v>25000</v>
      </c>
      <c r="H460" s="65">
        <v>0</v>
      </c>
      <c r="I460" s="46">
        <v>25</v>
      </c>
      <c r="J460" s="47">
        <v>717.5</v>
      </c>
      <c r="K460" s="48">
        <f>+G460*7.1%</f>
        <v>1774.9999999999998</v>
      </c>
      <c r="L460" s="48">
        <f>+G460*1.1%</f>
        <v>275</v>
      </c>
      <c r="M460" s="47">
        <v>760</v>
      </c>
      <c r="N460" s="46">
        <f>+G460*7.09%</f>
        <v>1772.5000000000002</v>
      </c>
      <c r="O460" s="46"/>
      <c r="P460" s="46">
        <f>+J460+M460</f>
        <v>1477.5</v>
      </c>
      <c r="Q460" s="46">
        <f>+H460+I460+J460+M460+O460</f>
        <v>1502.5</v>
      </c>
      <c r="R460" s="46">
        <f>+K460+L460+N460</f>
        <v>3822.5</v>
      </c>
      <c r="S460" s="46">
        <f>+G460-Q460</f>
        <v>23497.5</v>
      </c>
      <c r="T460" s="49" t="s">
        <v>45</v>
      </c>
    </row>
    <row r="461" spans="1:20" s="38" customFormat="1" x14ac:dyDescent="0.25">
      <c r="A461" s="72">
        <v>456</v>
      </c>
      <c r="B461" s="37" t="s">
        <v>578</v>
      </c>
      <c r="C461" s="72" t="s">
        <v>981</v>
      </c>
      <c r="D461" s="74" t="s">
        <v>552</v>
      </c>
      <c r="E461" s="37" t="s">
        <v>112</v>
      </c>
      <c r="F461" s="44" t="s">
        <v>990</v>
      </c>
      <c r="G461" s="45">
        <v>25000</v>
      </c>
      <c r="H461" s="65">
        <v>0</v>
      </c>
      <c r="I461" s="46">
        <v>25</v>
      </c>
      <c r="J461" s="47">
        <v>717.5</v>
      </c>
      <c r="K461" s="48">
        <f>+G461*7.1%</f>
        <v>1774.9999999999998</v>
      </c>
      <c r="L461" s="48">
        <f>+G461*1.1%</f>
        <v>275</v>
      </c>
      <c r="M461" s="47">
        <v>760</v>
      </c>
      <c r="N461" s="46">
        <f>+G461*7.09%</f>
        <v>1772.5000000000002</v>
      </c>
      <c r="O461" s="46"/>
      <c r="P461" s="46">
        <f>+J461+M461</f>
        <v>1477.5</v>
      </c>
      <c r="Q461" s="46">
        <f>+H461+I461+J461+M461+O461</f>
        <v>1502.5</v>
      </c>
      <c r="R461" s="46">
        <f>+K461+L461+N461</f>
        <v>3822.5</v>
      </c>
      <c r="S461" s="46">
        <f>+G461-Q461</f>
        <v>23497.5</v>
      </c>
      <c r="T461" s="49" t="s">
        <v>45</v>
      </c>
    </row>
    <row r="462" spans="1:20" s="38" customFormat="1" x14ac:dyDescent="0.25">
      <c r="A462" s="72">
        <v>457</v>
      </c>
      <c r="B462" s="37" t="s">
        <v>579</v>
      </c>
      <c r="C462" s="72" t="s">
        <v>981</v>
      </c>
      <c r="D462" s="74" t="s">
        <v>552</v>
      </c>
      <c r="E462" s="37" t="s">
        <v>158</v>
      </c>
      <c r="F462" s="44" t="s">
        <v>990</v>
      </c>
      <c r="G462" s="45">
        <v>70000</v>
      </c>
      <c r="H462" s="45">
        <v>5368.48</v>
      </c>
      <c r="I462" s="46">
        <v>25</v>
      </c>
      <c r="J462" s="47">
        <v>2009</v>
      </c>
      <c r="K462" s="48">
        <f>+G462*7.1%</f>
        <v>4970</v>
      </c>
      <c r="L462" s="48">
        <f>+G462*1.1%</f>
        <v>770.00000000000011</v>
      </c>
      <c r="M462" s="47">
        <v>2128</v>
      </c>
      <c r="N462" s="46">
        <f>+G462*7.09%</f>
        <v>4963</v>
      </c>
      <c r="O462" s="46"/>
      <c r="P462" s="46">
        <f>+J462+M462</f>
        <v>4137</v>
      </c>
      <c r="Q462" s="46">
        <f>+H462+I462+J462+M462+O462</f>
        <v>9530.48</v>
      </c>
      <c r="R462" s="46">
        <f>+K462+L462+N462</f>
        <v>10703</v>
      </c>
      <c r="S462" s="46">
        <f>+G462-Q462</f>
        <v>60469.520000000004</v>
      </c>
      <c r="T462" s="49" t="s">
        <v>45</v>
      </c>
    </row>
    <row r="463" spans="1:20" s="38" customFormat="1" x14ac:dyDescent="0.25">
      <c r="A463" s="72">
        <v>458</v>
      </c>
      <c r="B463" s="37" t="s">
        <v>580</v>
      </c>
      <c r="C463" s="72" t="s">
        <v>981</v>
      </c>
      <c r="D463" s="74" t="s">
        <v>552</v>
      </c>
      <c r="E463" s="37" t="s">
        <v>158</v>
      </c>
      <c r="F463" s="44" t="s">
        <v>990</v>
      </c>
      <c r="G463" s="45">
        <v>70000</v>
      </c>
      <c r="H463" s="45">
        <v>5368.48</v>
      </c>
      <c r="I463" s="46">
        <v>25</v>
      </c>
      <c r="J463" s="47">
        <v>2009</v>
      </c>
      <c r="K463" s="48">
        <f t="shared" si="115"/>
        <v>4970</v>
      </c>
      <c r="L463" s="48">
        <f t="shared" ref="L463:L521" si="134">+G463*1.1%</f>
        <v>770.00000000000011</v>
      </c>
      <c r="M463" s="47">
        <v>2128</v>
      </c>
      <c r="N463" s="46">
        <f t="shared" si="116"/>
        <v>4963</v>
      </c>
      <c r="O463" s="46"/>
      <c r="P463" s="46">
        <f t="shared" si="117"/>
        <v>4137</v>
      </c>
      <c r="Q463" s="46">
        <f t="shared" si="119"/>
        <v>9530.48</v>
      </c>
      <c r="R463" s="46">
        <f t="shared" si="133"/>
        <v>10703</v>
      </c>
      <c r="S463" s="46">
        <f t="shared" si="121"/>
        <v>60469.520000000004</v>
      </c>
      <c r="T463" s="49" t="s">
        <v>45</v>
      </c>
    </row>
    <row r="464" spans="1:20" s="38" customFormat="1" x14ac:dyDescent="0.25">
      <c r="A464" s="72">
        <v>459</v>
      </c>
      <c r="B464" s="37" t="s">
        <v>581</v>
      </c>
      <c r="C464" s="72" t="s">
        <v>982</v>
      </c>
      <c r="D464" s="74" t="s">
        <v>552</v>
      </c>
      <c r="E464" s="37" t="s">
        <v>158</v>
      </c>
      <c r="F464" s="44" t="s">
        <v>989</v>
      </c>
      <c r="G464" s="45">
        <v>70000</v>
      </c>
      <c r="H464" s="45">
        <v>5368.48</v>
      </c>
      <c r="I464" s="46">
        <v>25</v>
      </c>
      <c r="J464" s="47">
        <v>2009</v>
      </c>
      <c r="K464" s="48">
        <f t="shared" ref="K464:K522" si="135">+G464*7.1%</f>
        <v>4970</v>
      </c>
      <c r="L464" s="48">
        <f t="shared" si="134"/>
        <v>770.00000000000011</v>
      </c>
      <c r="M464" s="47">
        <v>2128</v>
      </c>
      <c r="N464" s="46">
        <f t="shared" ref="N464:N522" si="136">+G464*7.09%</f>
        <v>4963</v>
      </c>
      <c r="O464" s="46"/>
      <c r="P464" s="46">
        <f t="shared" si="117"/>
        <v>4137</v>
      </c>
      <c r="Q464" s="46">
        <f t="shared" si="119"/>
        <v>9530.48</v>
      </c>
      <c r="R464" s="46">
        <f t="shared" si="133"/>
        <v>10703</v>
      </c>
      <c r="S464" s="46">
        <f t="shared" si="121"/>
        <v>60469.520000000004</v>
      </c>
      <c r="T464" s="49" t="s">
        <v>45</v>
      </c>
    </row>
    <row r="465" spans="1:20" s="38" customFormat="1" ht="15" customHeight="1" x14ac:dyDescent="0.25">
      <c r="A465" s="72">
        <v>460</v>
      </c>
      <c r="B465" s="37" t="s">
        <v>583</v>
      </c>
      <c r="C465" s="72" t="s">
        <v>981</v>
      </c>
      <c r="D465" s="74" t="s">
        <v>552</v>
      </c>
      <c r="E465" s="37" t="s">
        <v>158</v>
      </c>
      <c r="F465" s="44" t="s">
        <v>990</v>
      </c>
      <c r="G465" s="45">
        <v>70000</v>
      </c>
      <c r="H465" s="45">
        <v>4461.01</v>
      </c>
      <c r="I465" s="46">
        <v>25</v>
      </c>
      <c r="J465" s="47">
        <v>2009</v>
      </c>
      <c r="K465" s="48">
        <f t="shared" si="135"/>
        <v>4970</v>
      </c>
      <c r="L465" s="48">
        <f t="shared" si="134"/>
        <v>770.00000000000011</v>
      </c>
      <c r="M465" s="47">
        <v>2128</v>
      </c>
      <c r="N465" s="46">
        <f t="shared" si="136"/>
        <v>4963</v>
      </c>
      <c r="O465" s="46"/>
      <c r="P465" s="46">
        <f t="shared" si="117"/>
        <v>4137</v>
      </c>
      <c r="Q465" s="46">
        <f t="shared" si="119"/>
        <v>8623.01</v>
      </c>
      <c r="R465" s="46">
        <f t="shared" si="133"/>
        <v>10703</v>
      </c>
      <c r="S465" s="46">
        <f t="shared" si="121"/>
        <v>61376.99</v>
      </c>
      <c r="T465" s="49" t="s">
        <v>45</v>
      </c>
    </row>
    <row r="466" spans="1:20" s="38" customFormat="1" x14ac:dyDescent="0.25">
      <c r="A466" s="72">
        <v>461</v>
      </c>
      <c r="B466" s="37" t="s">
        <v>584</v>
      </c>
      <c r="C466" s="72" t="s">
        <v>981</v>
      </c>
      <c r="D466" s="74" t="s">
        <v>552</v>
      </c>
      <c r="E466" s="37" t="s">
        <v>158</v>
      </c>
      <c r="F466" s="44" t="s">
        <v>990</v>
      </c>
      <c r="G466" s="45">
        <v>70000</v>
      </c>
      <c r="H466" s="45">
        <v>5368.48</v>
      </c>
      <c r="I466" s="46">
        <v>25</v>
      </c>
      <c r="J466" s="47">
        <v>2009</v>
      </c>
      <c r="K466" s="48">
        <f t="shared" si="135"/>
        <v>4970</v>
      </c>
      <c r="L466" s="48">
        <f t="shared" si="134"/>
        <v>770.00000000000011</v>
      </c>
      <c r="M466" s="47">
        <v>2128</v>
      </c>
      <c r="N466" s="46">
        <f t="shared" si="136"/>
        <v>4963</v>
      </c>
      <c r="O466" s="46"/>
      <c r="P466" s="46">
        <f t="shared" si="117"/>
        <v>4137</v>
      </c>
      <c r="Q466" s="46">
        <f t="shared" si="119"/>
        <v>9530.48</v>
      </c>
      <c r="R466" s="46">
        <f t="shared" si="133"/>
        <v>10703</v>
      </c>
      <c r="S466" s="46">
        <f t="shared" si="121"/>
        <v>60469.520000000004</v>
      </c>
      <c r="T466" s="49" t="s">
        <v>45</v>
      </c>
    </row>
    <row r="467" spans="1:20" s="38" customFormat="1" x14ac:dyDescent="0.25">
      <c r="A467" s="72">
        <v>462</v>
      </c>
      <c r="B467" s="37" t="s">
        <v>585</v>
      </c>
      <c r="C467" s="72" t="s">
        <v>981</v>
      </c>
      <c r="D467" s="74" t="s">
        <v>552</v>
      </c>
      <c r="E467" s="37" t="s">
        <v>158</v>
      </c>
      <c r="F467" s="44" t="s">
        <v>990</v>
      </c>
      <c r="G467" s="45">
        <v>70000</v>
      </c>
      <c r="H467" s="45">
        <v>5368.48</v>
      </c>
      <c r="I467" s="46">
        <v>25</v>
      </c>
      <c r="J467" s="47">
        <v>2009</v>
      </c>
      <c r="K467" s="48">
        <f t="shared" si="135"/>
        <v>4970</v>
      </c>
      <c r="L467" s="48">
        <f t="shared" si="134"/>
        <v>770.00000000000011</v>
      </c>
      <c r="M467" s="47">
        <v>2128</v>
      </c>
      <c r="N467" s="46">
        <f t="shared" si="136"/>
        <v>4963</v>
      </c>
      <c r="O467" s="46"/>
      <c r="P467" s="46">
        <f t="shared" si="117"/>
        <v>4137</v>
      </c>
      <c r="Q467" s="46">
        <f t="shared" si="119"/>
        <v>9530.48</v>
      </c>
      <c r="R467" s="46">
        <f t="shared" si="133"/>
        <v>10703</v>
      </c>
      <c r="S467" s="46">
        <f t="shared" si="121"/>
        <v>60469.520000000004</v>
      </c>
      <c r="T467" s="49" t="s">
        <v>45</v>
      </c>
    </row>
    <row r="468" spans="1:20" s="38" customFormat="1" x14ac:dyDescent="0.25">
      <c r="A468" s="72">
        <v>463</v>
      </c>
      <c r="B468" s="37" t="s">
        <v>586</v>
      </c>
      <c r="C468" s="72" t="s">
        <v>981</v>
      </c>
      <c r="D468" s="74" t="s">
        <v>552</v>
      </c>
      <c r="E468" s="37" t="s">
        <v>158</v>
      </c>
      <c r="F468" s="44" t="s">
        <v>990</v>
      </c>
      <c r="G468" s="45">
        <v>70000</v>
      </c>
      <c r="H468" s="45">
        <v>5368.48</v>
      </c>
      <c r="I468" s="46">
        <v>25</v>
      </c>
      <c r="J468" s="47">
        <v>2009</v>
      </c>
      <c r="K468" s="48">
        <f t="shared" si="135"/>
        <v>4970</v>
      </c>
      <c r="L468" s="48">
        <f t="shared" si="134"/>
        <v>770.00000000000011</v>
      </c>
      <c r="M468" s="47">
        <v>2128</v>
      </c>
      <c r="N468" s="46">
        <f t="shared" si="136"/>
        <v>4963</v>
      </c>
      <c r="O468" s="46"/>
      <c r="P468" s="46">
        <f t="shared" si="117"/>
        <v>4137</v>
      </c>
      <c r="Q468" s="46">
        <f t="shared" si="119"/>
        <v>9530.48</v>
      </c>
      <c r="R468" s="46">
        <f t="shared" si="133"/>
        <v>10703</v>
      </c>
      <c r="S468" s="46">
        <f t="shared" si="121"/>
        <v>60469.520000000004</v>
      </c>
      <c r="T468" s="49" t="s">
        <v>45</v>
      </c>
    </row>
    <row r="469" spans="1:20" s="38" customFormat="1" x14ac:dyDescent="0.25">
      <c r="A469" s="72">
        <v>464</v>
      </c>
      <c r="B469" s="37" t="s">
        <v>720</v>
      </c>
      <c r="C469" s="122" t="s">
        <v>982</v>
      </c>
      <c r="D469" s="74" t="s">
        <v>552</v>
      </c>
      <c r="E469" s="37" t="s">
        <v>158</v>
      </c>
      <c r="F469" s="44" t="s">
        <v>990</v>
      </c>
      <c r="G469" s="50">
        <v>70000</v>
      </c>
      <c r="H469" s="50">
        <v>5065.99</v>
      </c>
      <c r="I469" s="46">
        <v>25</v>
      </c>
      <c r="J469" s="108">
        <v>2009</v>
      </c>
      <c r="K469" s="52">
        <f t="shared" si="135"/>
        <v>4970</v>
      </c>
      <c r="L469" s="52">
        <f t="shared" si="134"/>
        <v>770.00000000000011</v>
      </c>
      <c r="M469" s="108">
        <v>2128</v>
      </c>
      <c r="N469" s="51">
        <f t="shared" si="136"/>
        <v>4963</v>
      </c>
      <c r="O469" s="51"/>
      <c r="P469" s="51">
        <f t="shared" si="117"/>
        <v>4137</v>
      </c>
      <c r="Q469" s="46">
        <f t="shared" si="119"/>
        <v>9227.99</v>
      </c>
      <c r="R469" s="51">
        <f>+K469+L469+N469</f>
        <v>10703</v>
      </c>
      <c r="S469" s="51">
        <f t="shared" si="121"/>
        <v>60772.01</v>
      </c>
      <c r="T469" s="49" t="s">
        <v>45</v>
      </c>
    </row>
    <row r="470" spans="1:20" s="38" customFormat="1" x14ac:dyDescent="0.25">
      <c r="A470" s="72">
        <v>465</v>
      </c>
      <c r="B470" s="37" t="s">
        <v>587</v>
      </c>
      <c r="C470" s="72" t="s">
        <v>981</v>
      </c>
      <c r="D470" s="74" t="s">
        <v>552</v>
      </c>
      <c r="E470" s="37" t="s">
        <v>158</v>
      </c>
      <c r="F470" s="44" t="s">
        <v>990</v>
      </c>
      <c r="G470" s="45">
        <v>70000</v>
      </c>
      <c r="H470" s="45">
        <v>5368.48</v>
      </c>
      <c r="I470" s="46">
        <v>25</v>
      </c>
      <c r="J470" s="47">
        <v>2009</v>
      </c>
      <c r="K470" s="48">
        <f t="shared" si="135"/>
        <v>4970</v>
      </c>
      <c r="L470" s="48">
        <f t="shared" si="134"/>
        <v>770.00000000000011</v>
      </c>
      <c r="M470" s="47">
        <v>2128</v>
      </c>
      <c r="N470" s="46">
        <f t="shared" si="136"/>
        <v>4963</v>
      </c>
      <c r="O470" s="46"/>
      <c r="P470" s="46">
        <f t="shared" si="117"/>
        <v>4137</v>
      </c>
      <c r="Q470" s="46">
        <f t="shared" si="119"/>
        <v>9530.48</v>
      </c>
      <c r="R470" s="46">
        <f t="shared" si="133"/>
        <v>10703</v>
      </c>
      <c r="S470" s="46">
        <f t="shared" si="121"/>
        <v>60469.520000000004</v>
      </c>
      <c r="T470" s="49" t="s">
        <v>45</v>
      </c>
    </row>
    <row r="471" spans="1:20" s="38" customFormat="1" x14ac:dyDescent="0.25">
      <c r="A471" s="72">
        <v>466</v>
      </c>
      <c r="B471" s="37" t="s">
        <v>1099</v>
      </c>
      <c r="C471" s="72" t="s">
        <v>981</v>
      </c>
      <c r="D471" s="74" t="s">
        <v>552</v>
      </c>
      <c r="E471" s="37" t="s">
        <v>158</v>
      </c>
      <c r="F471" s="44" t="s">
        <v>990</v>
      </c>
      <c r="G471" s="45">
        <v>70000</v>
      </c>
      <c r="H471" s="45">
        <v>5065.99</v>
      </c>
      <c r="I471" s="46">
        <v>25</v>
      </c>
      <c r="J471" s="47">
        <v>2009</v>
      </c>
      <c r="K471" s="48">
        <f t="shared" si="135"/>
        <v>4970</v>
      </c>
      <c r="L471" s="48">
        <f t="shared" si="134"/>
        <v>770.00000000000011</v>
      </c>
      <c r="M471" s="47">
        <v>2128</v>
      </c>
      <c r="N471" s="46">
        <f t="shared" si="136"/>
        <v>4963</v>
      </c>
      <c r="O471" s="46"/>
      <c r="P471" s="46">
        <f t="shared" si="117"/>
        <v>4137</v>
      </c>
      <c r="Q471" s="46">
        <f t="shared" si="119"/>
        <v>9227.99</v>
      </c>
      <c r="R471" s="46">
        <f t="shared" ref="R471" si="137">+K471+L471+N471</f>
        <v>10703</v>
      </c>
      <c r="S471" s="46">
        <f t="shared" si="121"/>
        <v>60772.01</v>
      </c>
      <c r="T471" s="49" t="s">
        <v>45</v>
      </c>
    </row>
    <row r="472" spans="1:20" s="38" customFormat="1" x14ac:dyDescent="0.25">
      <c r="A472" s="72">
        <v>467</v>
      </c>
      <c r="B472" s="37" t="s">
        <v>582</v>
      </c>
      <c r="C472" s="72" t="s">
        <v>981</v>
      </c>
      <c r="D472" s="74" t="s">
        <v>298</v>
      </c>
      <c r="E472" s="37" t="s">
        <v>900</v>
      </c>
      <c r="F472" s="44" t="s">
        <v>990</v>
      </c>
      <c r="G472" s="45">
        <v>85000</v>
      </c>
      <c r="H472" s="45">
        <v>7064.54</v>
      </c>
      <c r="I472" s="46">
        <v>25</v>
      </c>
      <c r="J472" s="47">
        <v>2439.5</v>
      </c>
      <c r="K472" s="48">
        <f t="shared" si="135"/>
        <v>6034.9999999999991</v>
      </c>
      <c r="L472" s="48">
        <f t="shared" si="134"/>
        <v>935.00000000000011</v>
      </c>
      <c r="M472" s="47">
        <v>2584</v>
      </c>
      <c r="N472" s="46">
        <f t="shared" si="136"/>
        <v>6026.5</v>
      </c>
      <c r="O472" s="46"/>
      <c r="P472" s="46">
        <f t="shared" ref="P472:P532" si="138">+J472+M472</f>
        <v>5023.5</v>
      </c>
      <c r="Q472" s="46">
        <f t="shared" si="119"/>
        <v>12113.04</v>
      </c>
      <c r="R472" s="46">
        <f t="shared" ref="R472:R473" si="139">+K472+L472+N472</f>
        <v>12996.5</v>
      </c>
      <c r="S472" s="46">
        <f t="shared" si="121"/>
        <v>72886.959999999992</v>
      </c>
      <c r="T472" s="49" t="s">
        <v>45</v>
      </c>
    </row>
    <row r="473" spans="1:20" s="38" customFormat="1" x14ac:dyDescent="0.25">
      <c r="A473" s="72">
        <v>468</v>
      </c>
      <c r="B473" s="37" t="s">
        <v>777</v>
      </c>
      <c r="C473" s="72" t="s">
        <v>981</v>
      </c>
      <c r="D473" s="74" t="s">
        <v>298</v>
      </c>
      <c r="E473" s="37" t="s">
        <v>903</v>
      </c>
      <c r="F473" s="44" t="s">
        <v>990</v>
      </c>
      <c r="G473" s="45">
        <v>75000</v>
      </c>
      <c r="H473" s="45">
        <v>5704.4</v>
      </c>
      <c r="I473" s="46">
        <v>25</v>
      </c>
      <c r="J473" s="47">
        <v>2152.5</v>
      </c>
      <c r="K473" s="48">
        <f t="shared" si="135"/>
        <v>5324.9999999999991</v>
      </c>
      <c r="L473" s="48">
        <f t="shared" si="134"/>
        <v>825.00000000000011</v>
      </c>
      <c r="M473" s="47">
        <v>2280</v>
      </c>
      <c r="N473" s="46">
        <f t="shared" si="136"/>
        <v>5317.5</v>
      </c>
      <c r="O473" s="46"/>
      <c r="P473" s="46">
        <f t="shared" si="138"/>
        <v>4432.5</v>
      </c>
      <c r="Q473" s="46">
        <f t="shared" si="119"/>
        <v>10161.9</v>
      </c>
      <c r="R473" s="46">
        <f t="shared" si="139"/>
        <v>11467.5</v>
      </c>
      <c r="S473" s="46">
        <f t="shared" si="121"/>
        <v>64838.1</v>
      </c>
      <c r="T473" s="49" t="s">
        <v>45</v>
      </c>
    </row>
    <row r="474" spans="1:20" s="38" customFormat="1" x14ac:dyDescent="0.25">
      <c r="A474" s="72">
        <v>469</v>
      </c>
      <c r="B474" s="37" t="s">
        <v>774</v>
      </c>
      <c r="C474" s="72" t="s">
        <v>981</v>
      </c>
      <c r="D474" s="74" t="s">
        <v>298</v>
      </c>
      <c r="E474" s="37" t="s">
        <v>158</v>
      </c>
      <c r="F474" s="44" t="s">
        <v>990</v>
      </c>
      <c r="G474" s="45">
        <v>70000</v>
      </c>
      <c r="H474" s="45">
        <v>5368.48</v>
      </c>
      <c r="I474" s="46">
        <v>25</v>
      </c>
      <c r="J474" s="47">
        <v>2009</v>
      </c>
      <c r="K474" s="48">
        <f t="shared" si="135"/>
        <v>4970</v>
      </c>
      <c r="L474" s="48">
        <f t="shared" si="134"/>
        <v>770.00000000000011</v>
      </c>
      <c r="M474" s="47">
        <v>2128</v>
      </c>
      <c r="N474" s="46">
        <f t="shared" si="136"/>
        <v>4963</v>
      </c>
      <c r="O474" s="46"/>
      <c r="P474" s="46">
        <f t="shared" si="138"/>
        <v>4137</v>
      </c>
      <c r="Q474" s="46">
        <f t="shared" si="119"/>
        <v>9530.48</v>
      </c>
      <c r="R474" s="46">
        <f t="shared" ref="R474:R476" si="140">+K474+L474+N474</f>
        <v>10703</v>
      </c>
      <c r="S474" s="46">
        <f t="shared" si="121"/>
        <v>60469.520000000004</v>
      </c>
      <c r="T474" s="49" t="s">
        <v>45</v>
      </c>
    </row>
    <row r="475" spans="1:20" s="38" customFormat="1" x14ac:dyDescent="0.25">
      <c r="A475" s="72">
        <v>470</v>
      </c>
      <c r="B475" s="37" t="s">
        <v>775</v>
      </c>
      <c r="C475" s="72" t="s">
        <v>982</v>
      </c>
      <c r="D475" s="74" t="s">
        <v>298</v>
      </c>
      <c r="E475" s="37" t="s">
        <v>158</v>
      </c>
      <c r="F475" s="44" t="s">
        <v>990</v>
      </c>
      <c r="G475" s="45">
        <v>70000</v>
      </c>
      <c r="H475" s="45">
        <v>5368.48</v>
      </c>
      <c r="I475" s="46">
        <v>25</v>
      </c>
      <c r="J475" s="47">
        <v>2009</v>
      </c>
      <c r="K475" s="48">
        <f t="shared" si="135"/>
        <v>4970</v>
      </c>
      <c r="L475" s="48">
        <f t="shared" si="134"/>
        <v>770.00000000000011</v>
      </c>
      <c r="M475" s="47">
        <v>2128</v>
      </c>
      <c r="N475" s="46">
        <f t="shared" si="136"/>
        <v>4963</v>
      </c>
      <c r="O475" s="46"/>
      <c r="P475" s="46">
        <f t="shared" si="138"/>
        <v>4137</v>
      </c>
      <c r="Q475" s="46">
        <f t="shared" si="119"/>
        <v>9530.48</v>
      </c>
      <c r="R475" s="46">
        <f t="shared" si="140"/>
        <v>10703</v>
      </c>
      <c r="S475" s="46">
        <f t="shared" si="121"/>
        <v>60469.520000000004</v>
      </c>
      <c r="T475" s="49" t="s">
        <v>45</v>
      </c>
    </row>
    <row r="476" spans="1:20" s="38" customFormat="1" x14ac:dyDescent="0.25">
      <c r="A476" s="72">
        <v>471</v>
      </c>
      <c r="B476" s="37" t="s">
        <v>776</v>
      </c>
      <c r="C476" s="72" t="s">
        <v>981</v>
      </c>
      <c r="D476" s="74" t="s">
        <v>298</v>
      </c>
      <c r="E476" s="37" t="s">
        <v>158</v>
      </c>
      <c r="F476" s="44" t="s">
        <v>990</v>
      </c>
      <c r="G476" s="45">
        <v>70000</v>
      </c>
      <c r="H476" s="45">
        <v>5065.99</v>
      </c>
      <c r="I476" s="46">
        <v>25</v>
      </c>
      <c r="J476" s="47">
        <v>2009</v>
      </c>
      <c r="K476" s="48">
        <f t="shared" si="135"/>
        <v>4970</v>
      </c>
      <c r="L476" s="48">
        <f t="shared" si="134"/>
        <v>770.00000000000011</v>
      </c>
      <c r="M476" s="47">
        <v>2128</v>
      </c>
      <c r="N476" s="46">
        <f t="shared" si="136"/>
        <v>4963</v>
      </c>
      <c r="O476" s="46"/>
      <c r="P476" s="46">
        <f t="shared" si="138"/>
        <v>4137</v>
      </c>
      <c r="Q476" s="46">
        <f t="shared" si="119"/>
        <v>9227.99</v>
      </c>
      <c r="R476" s="46">
        <f t="shared" si="140"/>
        <v>10703</v>
      </c>
      <c r="S476" s="46">
        <f t="shared" si="121"/>
        <v>60772.01</v>
      </c>
      <c r="T476" s="49" t="s">
        <v>45</v>
      </c>
    </row>
    <row r="477" spans="1:20" s="38" customFormat="1" x14ac:dyDescent="0.25">
      <c r="A477" s="72">
        <v>472</v>
      </c>
      <c r="B477" s="37" t="s">
        <v>778</v>
      </c>
      <c r="C477" s="72" t="s">
        <v>982</v>
      </c>
      <c r="D477" s="74" t="s">
        <v>298</v>
      </c>
      <c r="E477" s="37" t="s">
        <v>158</v>
      </c>
      <c r="F477" s="44" t="s">
        <v>990</v>
      </c>
      <c r="G477" s="45">
        <v>70000</v>
      </c>
      <c r="H477" s="45">
        <v>5368.48</v>
      </c>
      <c r="I477" s="46">
        <v>25</v>
      </c>
      <c r="J477" s="47">
        <v>2009</v>
      </c>
      <c r="K477" s="48">
        <f t="shared" si="135"/>
        <v>4970</v>
      </c>
      <c r="L477" s="48">
        <f t="shared" si="134"/>
        <v>770.00000000000011</v>
      </c>
      <c r="M477" s="47">
        <v>2128</v>
      </c>
      <c r="N477" s="46">
        <f t="shared" si="136"/>
        <v>4963</v>
      </c>
      <c r="O477" s="46"/>
      <c r="P477" s="46">
        <f t="shared" si="138"/>
        <v>4137</v>
      </c>
      <c r="Q477" s="46">
        <f t="shared" si="119"/>
        <v>9530.48</v>
      </c>
      <c r="R477" s="46">
        <f t="shared" ref="R477:R482" si="141">+K477+L477+N477</f>
        <v>10703</v>
      </c>
      <c r="S477" s="46">
        <f t="shared" si="121"/>
        <v>60469.520000000004</v>
      </c>
      <c r="T477" s="49" t="s">
        <v>45</v>
      </c>
    </row>
    <row r="478" spans="1:20" s="38" customFormat="1" x14ac:dyDescent="0.25">
      <c r="A478" s="72">
        <v>473</v>
      </c>
      <c r="B478" s="37" t="s">
        <v>780</v>
      </c>
      <c r="C478" s="72" t="s">
        <v>981</v>
      </c>
      <c r="D478" s="74" t="s">
        <v>298</v>
      </c>
      <c r="E478" s="37" t="s">
        <v>158</v>
      </c>
      <c r="F478" s="44" t="s">
        <v>990</v>
      </c>
      <c r="G478" s="45">
        <v>70000</v>
      </c>
      <c r="H478" s="45">
        <v>5368.48</v>
      </c>
      <c r="I478" s="46">
        <v>25</v>
      </c>
      <c r="J478" s="47">
        <v>2009</v>
      </c>
      <c r="K478" s="48">
        <f t="shared" si="135"/>
        <v>4970</v>
      </c>
      <c r="L478" s="48">
        <f t="shared" si="134"/>
        <v>770.00000000000011</v>
      </c>
      <c r="M478" s="47">
        <v>2128</v>
      </c>
      <c r="N478" s="46">
        <f t="shared" si="136"/>
        <v>4963</v>
      </c>
      <c r="O478" s="46"/>
      <c r="P478" s="46">
        <f t="shared" si="138"/>
        <v>4137</v>
      </c>
      <c r="Q478" s="46">
        <f t="shared" si="119"/>
        <v>9530.48</v>
      </c>
      <c r="R478" s="46">
        <f t="shared" si="141"/>
        <v>10703</v>
      </c>
      <c r="S478" s="46">
        <f t="shared" si="121"/>
        <v>60469.520000000004</v>
      </c>
      <c r="T478" s="49" t="s">
        <v>45</v>
      </c>
    </row>
    <row r="479" spans="1:20" s="38" customFormat="1" x14ac:dyDescent="0.25">
      <c r="A479" s="72">
        <v>474</v>
      </c>
      <c r="B479" s="37" t="s">
        <v>781</v>
      </c>
      <c r="C479" s="72" t="s">
        <v>982</v>
      </c>
      <c r="D479" s="74" t="s">
        <v>298</v>
      </c>
      <c r="E479" s="37" t="s">
        <v>158</v>
      </c>
      <c r="F479" s="44" t="s">
        <v>990</v>
      </c>
      <c r="G479" s="45">
        <v>70000</v>
      </c>
      <c r="H479" s="45">
        <v>4461.01</v>
      </c>
      <c r="I479" s="46">
        <v>25</v>
      </c>
      <c r="J479" s="47">
        <v>2009</v>
      </c>
      <c r="K479" s="48">
        <f t="shared" si="135"/>
        <v>4970</v>
      </c>
      <c r="L479" s="48">
        <f t="shared" si="134"/>
        <v>770.00000000000011</v>
      </c>
      <c r="M479" s="47">
        <v>2128</v>
      </c>
      <c r="N479" s="46">
        <f t="shared" si="136"/>
        <v>4963</v>
      </c>
      <c r="O479" s="46"/>
      <c r="P479" s="46">
        <f t="shared" si="138"/>
        <v>4137</v>
      </c>
      <c r="Q479" s="46">
        <f t="shared" si="119"/>
        <v>8623.01</v>
      </c>
      <c r="R479" s="46">
        <f t="shared" si="141"/>
        <v>10703</v>
      </c>
      <c r="S479" s="46">
        <f t="shared" si="121"/>
        <v>61376.99</v>
      </c>
      <c r="T479" s="49" t="s">
        <v>45</v>
      </c>
    </row>
    <row r="480" spans="1:20" s="38" customFormat="1" x14ac:dyDescent="0.25">
      <c r="A480" s="72">
        <v>475</v>
      </c>
      <c r="B480" s="37" t="s">
        <v>782</v>
      </c>
      <c r="C480" s="72" t="s">
        <v>981</v>
      </c>
      <c r="D480" s="74" t="s">
        <v>298</v>
      </c>
      <c r="E480" s="37" t="s">
        <v>158</v>
      </c>
      <c r="F480" s="44" t="s">
        <v>990</v>
      </c>
      <c r="G480" s="45">
        <v>70000</v>
      </c>
      <c r="H480" s="45">
        <v>5368.48</v>
      </c>
      <c r="I480" s="46">
        <v>25</v>
      </c>
      <c r="J480" s="47">
        <v>2009</v>
      </c>
      <c r="K480" s="48">
        <f t="shared" si="135"/>
        <v>4970</v>
      </c>
      <c r="L480" s="48">
        <f t="shared" si="134"/>
        <v>770.00000000000011</v>
      </c>
      <c r="M480" s="47">
        <v>2128</v>
      </c>
      <c r="N480" s="46">
        <f t="shared" si="136"/>
        <v>4963</v>
      </c>
      <c r="O480" s="46"/>
      <c r="P480" s="46">
        <f t="shared" si="138"/>
        <v>4137</v>
      </c>
      <c r="Q480" s="46">
        <f t="shared" ref="Q480:Q545" si="142">+H480+I480+J480+M480+O480</f>
        <v>9530.48</v>
      </c>
      <c r="R480" s="46">
        <f t="shared" si="141"/>
        <v>10703</v>
      </c>
      <c r="S480" s="46">
        <f t="shared" ref="S480:S545" si="143">+G480-Q480</f>
        <v>60469.520000000004</v>
      </c>
      <c r="T480" s="49" t="s">
        <v>45</v>
      </c>
    </row>
    <row r="481" spans="1:20" s="38" customFormat="1" x14ac:dyDescent="0.25">
      <c r="A481" s="72">
        <v>476</v>
      </c>
      <c r="B481" s="37" t="s">
        <v>783</v>
      </c>
      <c r="C481" s="72" t="s">
        <v>981</v>
      </c>
      <c r="D481" s="74" t="s">
        <v>298</v>
      </c>
      <c r="E481" s="37" t="s">
        <v>158</v>
      </c>
      <c r="F481" s="44" t="s">
        <v>990</v>
      </c>
      <c r="G481" s="45">
        <v>70000</v>
      </c>
      <c r="H481" s="45">
        <v>5368.48</v>
      </c>
      <c r="I481" s="46">
        <v>25</v>
      </c>
      <c r="J481" s="47">
        <v>2009</v>
      </c>
      <c r="K481" s="48">
        <f t="shared" si="135"/>
        <v>4970</v>
      </c>
      <c r="L481" s="48">
        <f t="shared" si="134"/>
        <v>770.00000000000011</v>
      </c>
      <c r="M481" s="47">
        <v>2128</v>
      </c>
      <c r="N481" s="46">
        <f t="shared" si="136"/>
        <v>4963</v>
      </c>
      <c r="O481" s="46"/>
      <c r="P481" s="46">
        <f t="shared" si="138"/>
        <v>4137</v>
      </c>
      <c r="Q481" s="46">
        <f t="shared" si="142"/>
        <v>9530.48</v>
      </c>
      <c r="R481" s="46">
        <f t="shared" si="141"/>
        <v>10703</v>
      </c>
      <c r="S481" s="46">
        <f t="shared" si="143"/>
        <v>60469.520000000004</v>
      </c>
      <c r="T481" s="49" t="s">
        <v>45</v>
      </c>
    </row>
    <row r="482" spans="1:20" s="38" customFormat="1" x14ac:dyDescent="0.25">
      <c r="A482" s="72">
        <v>477</v>
      </c>
      <c r="B482" s="37" t="s">
        <v>784</v>
      </c>
      <c r="C482" s="72" t="s">
        <v>982</v>
      </c>
      <c r="D482" s="74" t="s">
        <v>298</v>
      </c>
      <c r="E482" s="37" t="s">
        <v>158</v>
      </c>
      <c r="F482" s="44" t="s">
        <v>990</v>
      </c>
      <c r="G482" s="45">
        <v>70000</v>
      </c>
      <c r="H482" s="45">
        <v>5368.48</v>
      </c>
      <c r="I482" s="46">
        <v>25</v>
      </c>
      <c r="J482" s="47">
        <v>2009</v>
      </c>
      <c r="K482" s="48">
        <f t="shared" si="135"/>
        <v>4970</v>
      </c>
      <c r="L482" s="48">
        <f t="shared" si="134"/>
        <v>770.00000000000011</v>
      </c>
      <c r="M482" s="47">
        <v>2128</v>
      </c>
      <c r="N482" s="46">
        <f t="shared" si="136"/>
        <v>4963</v>
      </c>
      <c r="O482" s="46"/>
      <c r="P482" s="46">
        <f t="shared" si="138"/>
        <v>4137</v>
      </c>
      <c r="Q482" s="46">
        <f t="shared" si="142"/>
        <v>9530.48</v>
      </c>
      <c r="R482" s="46">
        <f t="shared" si="141"/>
        <v>10703</v>
      </c>
      <c r="S482" s="46">
        <f t="shared" si="143"/>
        <v>60469.520000000004</v>
      </c>
      <c r="T482" s="49" t="s">
        <v>45</v>
      </c>
    </row>
    <row r="483" spans="1:20" s="38" customFormat="1" x14ac:dyDescent="0.25">
      <c r="A483" s="72">
        <v>478</v>
      </c>
      <c r="B483" s="37" t="s">
        <v>764</v>
      </c>
      <c r="C483" s="122" t="s">
        <v>982</v>
      </c>
      <c r="D483" s="74" t="s">
        <v>1164</v>
      </c>
      <c r="E483" s="37" t="s">
        <v>158</v>
      </c>
      <c r="F483" s="44" t="s">
        <v>990</v>
      </c>
      <c r="G483" s="50">
        <v>70000</v>
      </c>
      <c r="H483" s="50">
        <v>5368.48</v>
      </c>
      <c r="I483" s="46">
        <v>25</v>
      </c>
      <c r="J483" s="108">
        <v>2009</v>
      </c>
      <c r="K483" s="52">
        <f>+G483*7.1%</f>
        <v>4970</v>
      </c>
      <c r="L483" s="52">
        <f>+G483*1.1%</f>
        <v>770.00000000000011</v>
      </c>
      <c r="M483" s="108">
        <v>2128</v>
      </c>
      <c r="N483" s="46">
        <f>+G483*7.09%</f>
        <v>4963</v>
      </c>
      <c r="O483" s="46"/>
      <c r="P483" s="46">
        <f>+J483+M483</f>
        <v>4137</v>
      </c>
      <c r="Q483" s="46">
        <f>+H483+I483+J483+M483+O483</f>
        <v>9530.48</v>
      </c>
      <c r="R483" s="46">
        <f>+K483+L483+N483</f>
        <v>10703</v>
      </c>
      <c r="S483" s="46">
        <f>+G483-Q483</f>
        <v>60469.520000000004</v>
      </c>
      <c r="T483" s="49" t="s">
        <v>45</v>
      </c>
    </row>
    <row r="484" spans="1:20" s="38" customFormat="1" x14ac:dyDescent="0.25">
      <c r="A484" s="72">
        <v>479</v>
      </c>
      <c r="B484" s="37" t="s">
        <v>806</v>
      </c>
      <c r="C484" s="72" t="s">
        <v>982</v>
      </c>
      <c r="D484" s="74" t="s">
        <v>298</v>
      </c>
      <c r="E484" s="37" t="s">
        <v>903</v>
      </c>
      <c r="F484" s="44" t="s">
        <v>990</v>
      </c>
      <c r="G484" s="45">
        <v>75000</v>
      </c>
      <c r="H484" s="45">
        <v>6006.89</v>
      </c>
      <c r="I484" s="46">
        <v>25</v>
      </c>
      <c r="J484" s="47">
        <v>2152.5</v>
      </c>
      <c r="K484" s="48">
        <f t="shared" si="135"/>
        <v>5324.9999999999991</v>
      </c>
      <c r="L484" s="48">
        <f t="shared" si="134"/>
        <v>825.00000000000011</v>
      </c>
      <c r="M484" s="47">
        <v>2280</v>
      </c>
      <c r="N484" s="46">
        <f t="shared" si="136"/>
        <v>5317.5</v>
      </c>
      <c r="O484" s="46"/>
      <c r="P484" s="46">
        <f t="shared" si="138"/>
        <v>4432.5</v>
      </c>
      <c r="Q484" s="46">
        <f t="shared" si="142"/>
        <v>10464.39</v>
      </c>
      <c r="R484" s="46">
        <f>+K484+L484+N484</f>
        <v>11467.5</v>
      </c>
      <c r="S484" s="46">
        <f t="shared" si="143"/>
        <v>64535.61</v>
      </c>
      <c r="T484" s="49" t="s">
        <v>45</v>
      </c>
    </row>
    <row r="485" spans="1:20" s="38" customFormat="1" x14ac:dyDescent="0.25">
      <c r="A485" s="72">
        <v>480</v>
      </c>
      <c r="B485" s="37" t="s">
        <v>786</v>
      </c>
      <c r="C485" s="72" t="s">
        <v>981</v>
      </c>
      <c r="D485" s="74" t="s">
        <v>298</v>
      </c>
      <c r="E485" s="37" t="s">
        <v>158</v>
      </c>
      <c r="F485" s="44" t="s">
        <v>990</v>
      </c>
      <c r="G485" s="45">
        <v>70000</v>
      </c>
      <c r="H485" s="45">
        <v>5368.48</v>
      </c>
      <c r="I485" s="46">
        <v>25</v>
      </c>
      <c r="J485" s="47">
        <v>2009</v>
      </c>
      <c r="K485" s="48">
        <f t="shared" si="135"/>
        <v>4970</v>
      </c>
      <c r="L485" s="48">
        <f t="shared" si="134"/>
        <v>770.00000000000011</v>
      </c>
      <c r="M485" s="47">
        <v>2128</v>
      </c>
      <c r="N485" s="46">
        <f t="shared" si="136"/>
        <v>4963</v>
      </c>
      <c r="O485" s="46"/>
      <c r="P485" s="46">
        <f t="shared" si="138"/>
        <v>4137</v>
      </c>
      <c r="Q485" s="46">
        <f t="shared" si="142"/>
        <v>9530.48</v>
      </c>
      <c r="R485" s="46">
        <f t="shared" ref="R485:R490" si="144">+K485+L485+N485</f>
        <v>10703</v>
      </c>
      <c r="S485" s="46">
        <f t="shared" si="143"/>
        <v>60469.520000000004</v>
      </c>
      <c r="T485" s="49" t="s">
        <v>45</v>
      </c>
    </row>
    <row r="486" spans="1:20" s="38" customFormat="1" x14ac:dyDescent="0.25">
      <c r="A486" s="72">
        <v>481</v>
      </c>
      <c r="B486" s="37" t="s">
        <v>787</v>
      </c>
      <c r="C486" s="72" t="s">
        <v>982</v>
      </c>
      <c r="D486" s="74" t="s">
        <v>298</v>
      </c>
      <c r="E486" s="37" t="s">
        <v>158</v>
      </c>
      <c r="F486" s="44" t="s">
        <v>989</v>
      </c>
      <c r="G486" s="45">
        <v>70000</v>
      </c>
      <c r="H486" s="45">
        <v>5065.99</v>
      </c>
      <c r="I486" s="46">
        <v>25</v>
      </c>
      <c r="J486" s="47">
        <v>2009</v>
      </c>
      <c r="K486" s="48">
        <f t="shared" si="135"/>
        <v>4970</v>
      </c>
      <c r="L486" s="48">
        <f t="shared" si="134"/>
        <v>770.00000000000011</v>
      </c>
      <c r="M486" s="47">
        <v>2128</v>
      </c>
      <c r="N486" s="46">
        <f t="shared" si="136"/>
        <v>4963</v>
      </c>
      <c r="O486" s="46"/>
      <c r="P486" s="46">
        <f t="shared" si="138"/>
        <v>4137</v>
      </c>
      <c r="Q486" s="46">
        <f t="shared" si="142"/>
        <v>9227.99</v>
      </c>
      <c r="R486" s="46">
        <f t="shared" si="144"/>
        <v>10703</v>
      </c>
      <c r="S486" s="46">
        <f t="shared" si="143"/>
        <v>60772.01</v>
      </c>
      <c r="T486" s="49" t="s">
        <v>45</v>
      </c>
    </row>
    <row r="487" spans="1:20" s="38" customFormat="1" x14ac:dyDescent="0.25">
      <c r="A487" s="72">
        <v>482</v>
      </c>
      <c r="B487" s="37" t="s">
        <v>788</v>
      </c>
      <c r="C487" s="72" t="s">
        <v>982</v>
      </c>
      <c r="D487" s="74" t="s">
        <v>298</v>
      </c>
      <c r="E487" s="37" t="s">
        <v>158</v>
      </c>
      <c r="F487" s="44" t="s">
        <v>990</v>
      </c>
      <c r="G487" s="45">
        <v>70000</v>
      </c>
      <c r="H487" s="45">
        <v>5368.48</v>
      </c>
      <c r="I487" s="46">
        <v>25</v>
      </c>
      <c r="J487" s="47">
        <v>2009</v>
      </c>
      <c r="K487" s="48">
        <f t="shared" si="135"/>
        <v>4970</v>
      </c>
      <c r="L487" s="48">
        <f t="shared" si="134"/>
        <v>770.00000000000011</v>
      </c>
      <c r="M487" s="47">
        <v>2128</v>
      </c>
      <c r="N487" s="46">
        <f t="shared" si="136"/>
        <v>4963</v>
      </c>
      <c r="O487" s="46"/>
      <c r="P487" s="46">
        <f t="shared" si="138"/>
        <v>4137</v>
      </c>
      <c r="Q487" s="46">
        <f t="shared" si="142"/>
        <v>9530.48</v>
      </c>
      <c r="R487" s="46">
        <f t="shared" si="144"/>
        <v>10703</v>
      </c>
      <c r="S487" s="46">
        <f t="shared" si="143"/>
        <v>60469.520000000004</v>
      </c>
      <c r="T487" s="49" t="s">
        <v>45</v>
      </c>
    </row>
    <row r="488" spans="1:20" s="38" customFormat="1" x14ac:dyDescent="0.25">
      <c r="A488" s="72">
        <v>483</v>
      </c>
      <c r="B488" s="37" t="s">
        <v>789</v>
      </c>
      <c r="C488" s="72" t="s">
        <v>982</v>
      </c>
      <c r="D488" s="74" t="s">
        <v>298</v>
      </c>
      <c r="E488" s="37" t="s">
        <v>158</v>
      </c>
      <c r="F488" s="44" t="s">
        <v>990</v>
      </c>
      <c r="G488" s="45">
        <v>70000</v>
      </c>
      <c r="H488" s="45">
        <v>5368.48</v>
      </c>
      <c r="I488" s="46">
        <v>25</v>
      </c>
      <c r="J488" s="47">
        <v>2009</v>
      </c>
      <c r="K488" s="48">
        <f t="shared" si="135"/>
        <v>4970</v>
      </c>
      <c r="L488" s="48">
        <f t="shared" si="134"/>
        <v>770.00000000000011</v>
      </c>
      <c r="M488" s="47">
        <v>2128</v>
      </c>
      <c r="N488" s="46">
        <f t="shared" si="136"/>
        <v>4963</v>
      </c>
      <c r="O488" s="46"/>
      <c r="P488" s="46">
        <f t="shared" si="138"/>
        <v>4137</v>
      </c>
      <c r="Q488" s="46">
        <f t="shared" si="142"/>
        <v>9530.48</v>
      </c>
      <c r="R488" s="46">
        <f t="shared" si="144"/>
        <v>10703</v>
      </c>
      <c r="S488" s="46">
        <f t="shared" si="143"/>
        <v>60469.520000000004</v>
      </c>
      <c r="T488" s="49" t="s">
        <v>45</v>
      </c>
    </row>
    <row r="489" spans="1:20" s="38" customFormat="1" x14ac:dyDescent="0.25">
      <c r="A489" s="72">
        <v>484</v>
      </c>
      <c r="B489" s="37" t="s">
        <v>797</v>
      </c>
      <c r="C489" s="72" t="s">
        <v>981</v>
      </c>
      <c r="D489" s="74" t="s">
        <v>298</v>
      </c>
      <c r="E489" s="37" t="s">
        <v>158</v>
      </c>
      <c r="F489" s="44" t="s">
        <v>990</v>
      </c>
      <c r="G489" s="45">
        <v>70000</v>
      </c>
      <c r="H489" s="45">
        <v>5368.48</v>
      </c>
      <c r="I489" s="46">
        <v>25</v>
      </c>
      <c r="J489" s="47">
        <v>2009</v>
      </c>
      <c r="K489" s="48">
        <f t="shared" si="135"/>
        <v>4970</v>
      </c>
      <c r="L489" s="48">
        <f t="shared" si="134"/>
        <v>770.00000000000011</v>
      </c>
      <c r="M489" s="47">
        <v>2128</v>
      </c>
      <c r="N489" s="46">
        <f t="shared" si="136"/>
        <v>4963</v>
      </c>
      <c r="O489" s="46"/>
      <c r="P489" s="46">
        <f t="shared" si="138"/>
        <v>4137</v>
      </c>
      <c r="Q489" s="46">
        <f t="shared" si="142"/>
        <v>9530.48</v>
      </c>
      <c r="R489" s="46">
        <f t="shared" si="144"/>
        <v>10703</v>
      </c>
      <c r="S489" s="46">
        <f t="shared" si="143"/>
        <v>60469.520000000004</v>
      </c>
      <c r="T489" s="49" t="s">
        <v>45</v>
      </c>
    </row>
    <row r="490" spans="1:20" s="38" customFormat="1" x14ac:dyDescent="0.25">
      <c r="A490" s="72">
        <v>485</v>
      </c>
      <c r="B490" s="37" t="s">
        <v>807</v>
      </c>
      <c r="C490" s="72" t="s">
        <v>982</v>
      </c>
      <c r="D490" s="74" t="s">
        <v>298</v>
      </c>
      <c r="E490" s="37" t="s">
        <v>158</v>
      </c>
      <c r="F490" s="44" t="s">
        <v>990</v>
      </c>
      <c r="G490" s="45">
        <v>70000</v>
      </c>
      <c r="H490" s="45">
        <v>5368.48</v>
      </c>
      <c r="I490" s="46">
        <v>25</v>
      </c>
      <c r="J490" s="47">
        <v>2009</v>
      </c>
      <c r="K490" s="48">
        <f t="shared" si="135"/>
        <v>4970</v>
      </c>
      <c r="L490" s="48">
        <f t="shared" si="134"/>
        <v>770.00000000000011</v>
      </c>
      <c r="M490" s="47">
        <v>2128</v>
      </c>
      <c r="N490" s="46">
        <f t="shared" si="136"/>
        <v>4963</v>
      </c>
      <c r="O490" s="46"/>
      <c r="P490" s="46">
        <f t="shared" si="138"/>
        <v>4137</v>
      </c>
      <c r="Q490" s="46">
        <f t="shared" si="142"/>
        <v>9530.48</v>
      </c>
      <c r="R490" s="46">
        <f t="shared" si="144"/>
        <v>10703</v>
      </c>
      <c r="S490" s="46">
        <f t="shared" si="143"/>
        <v>60469.520000000004</v>
      </c>
      <c r="T490" s="49" t="s">
        <v>45</v>
      </c>
    </row>
    <row r="491" spans="1:20" s="38" customFormat="1" x14ac:dyDescent="0.25">
      <c r="A491" s="72">
        <v>486</v>
      </c>
      <c r="B491" s="37" t="s">
        <v>801</v>
      </c>
      <c r="C491" s="72" t="s">
        <v>981</v>
      </c>
      <c r="D491" s="74" t="s">
        <v>298</v>
      </c>
      <c r="E491" s="37" t="s">
        <v>101</v>
      </c>
      <c r="F491" s="44" t="s">
        <v>990</v>
      </c>
      <c r="G491" s="45">
        <v>50000</v>
      </c>
      <c r="H491" s="47">
        <v>1854</v>
      </c>
      <c r="I491" s="46">
        <v>25</v>
      </c>
      <c r="J491" s="47">
        <v>1435</v>
      </c>
      <c r="K491" s="48">
        <f t="shared" si="135"/>
        <v>3549.9999999999995</v>
      </c>
      <c r="L491" s="48">
        <f t="shared" si="134"/>
        <v>550</v>
      </c>
      <c r="M491" s="47">
        <v>1520</v>
      </c>
      <c r="N491" s="46">
        <f t="shared" si="136"/>
        <v>3545.0000000000005</v>
      </c>
      <c r="O491" s="46"/>
      <c r="P491" s="46">
        <f t="shared" si="138"/>
        <v>2955</v>
      </c>
      <c r="Q491" s="46">
        <f t="shared" si="142"/>
        <v>4834</v>
      </c>
      <c r="R491" s="46">
        <f t="shared" ref="R491:R498" si="145">+K491+L491+N491</f>
        <v>7645</v>
      </c>
      <c r="S491" s="46">
        <f t="shared" si="143"/>
        <v>45166</v>
      </c>
      <c r="T491" s="49" t="s">
        <v>45</v>
      </c>
    </row>
    <row r="492" spans="1:20" s="38" customFormat="1" x14ac:dyDescent="0.25">
      <c r="A492" s="72">
        <v>487</v>
      </c>
      <c r="B492" s="37" t="s">
        <v>800</v>
      </c>
      <c r="C492" s="72" t="s">
        <v>981</v>
      </c>
      <c r="D492" s="74" t="s">
        <v>298</v>
      </c>
      <c r="E492" s="37" t="s">
        <v>186</v>
      </c>
      <c r="F492" s="44" t="s">
        <v>990</v>
      </c>
      <c r="G492" s="45">
        <v>45000</v>
      </c>
      <c r="H492" s="65">
        <v>1148.33</v>
      </c>
      <c r="I492" s="46">
        <v>25</v>
      </c>
      <c r="J492" s="47">
        <v>1291.5</v>
      </c>
      <c r="K492" s="48">
        <f t="shared" si="135"/>
        <v>3194.9999999999995</v>
      </c>
      <c r="L492" s="48">
        <f t="shared" si="134"/>
        <v>495.00000000000006</v>
      </c>
      <c r="M492" s="47">
        <v>1368</v>
      </c>
      <c r="N492" s="46">
        <f t="shared" si="136"/>
        <v>3190.5</v>
      </c>
      <c r="O492" s="46"/>
      <c r="P492" s="46">
        <f t="shared" si="138"/>
        <v>2659.5</v>
      </c>
      <c r="Q492" s="46">
        <f t="shared" si="142"/>
        <v>3832.83</v>
      </c>
      <c r="R492" s="46">
        <f t="shared" si="145"/>
        <v>6880.5</v>
      </c>
      <c r="S492" s="46">
        <f t="shared" si="143"/>
        <v>41167.17</v>
      </c>
      <c r="T492" s="49" t="s">
        <v>45</v>
      </c>
    </row>
    <row r="493" spans="1:20" s="38" customFormat="1" x14ac:dyDescent="0.25">
      <c r="A493" s="72">
        <v>488</v>
      </c>
      <c r="B493" s="37" t="s">
        <v>802</v>
      </c>
      <c r="C493" s="72" t="s">
        <v>982</v>
      </c>
      <c r="D493" s="74" t="s">
        <v>298</v>
      </c>
      <c r="E493" s="37" t="s">
        <v>186</v>
      </c>
      <c r="F493" s="44" t="s">
        <v>990</v>
      </c>
      <c r="G493" s="45">
        <v>45000</v>
      </c>
      <c r="H493" s="65">
        <v>1148.33</v>
      </c>
      <c r="I493" s="46">
        <v>25</v>
      </c>
      <c r="J493" s="47">
        <v>1291.5</v>
      </c>
      <c r="K493" s="48">
        <f t="shared" si="135"/>
        <v>3194.9999999999995</v>
      </c>
      <c r="L493" s="48">
        <f t="shared" si="134"/>
        <v>495.00000000000006</v>
      </c>
      <c r="M493" s="47">
        <v>1368</v>
      </c>
      <c r="N493" s="46">
        <f t="shared" si="136"/>
        <v>3190.5</v>
      </c>
      <c r="O493" s="46"/>
      <c r="P493" s="46">
        <f t="shared" si="138"/>
        <v>2659.5</v>
      </c>
      <c r="Q493" s="46">
        <f t="shared" si="142"/>
        <v>3832.83</v>
      </c>
      <c r="R493" s="46">
        <f t="shared" si="145"/>
        <v>6880.5</v>
      </c>
      <c r="S493" s="46">
        <f t="shared" si="143"/>
        <v>41167.17</v>
      </c>
      <c r="T493" s="49" t="s">
        <v>45</v>
      </c>
    </row>
    <row r="494" spans="1:20" s="38" customFormat="1" x14ac:dyDescent="0.25">
      <c r="A494" s="72">
        <v>489</v>
      </c>
      <c r="B494" s="37" t="s">
        <v>803</v>
      </c>
      <c r="C494" s="72" t="s">
        <v>981</v>
      </c>
      <c r="D494" s="74" t="s">
        <v>298</v>
      </c>
      <c r="E494" s="37" t="s">
        <v>186</v>
      </c>
      <c r="F494" s="44" t="s">
        <v>990</v>
      </c>
      <c r="G494" s="45">
        <v>45000</v>
      </c>
      <c r="H494" s="65">
        <v>1148.33</v>
      </c>
      <c r="I494" s="46">
        <v>25</v>
      </c>
      <c r="J494" s="47">
        <v>1291.5</v>
      </c>
      <c r="K494" s="48">
        <f t="shared" si="135"/>
        <v>3194.9999999999995</v>
      </c>
      <c r="L494" s="48">
        <f t="shared" si="134"/>
        <v>495.00000000000006</v>
      </c>
      <c r="M494" s="47">
        <v>1368</v>
      </c>
      <c r="N494" s="46">
        <f t="shared" si="136"/>
        <v>3190.5</v>
      </c>
      <c r="O494" s="46"/>
      <c r="P494" s="46">
        <f t="shared" si="138"/>
        <v>2659.5</v>
      </c>
      <c r="Q494" s="46">
        <f t="shared" si="142"/>
        <v>3832.83</v>
      </c>
      <c r="R494" s="46">
        <f t="shared" si="145"/>
        <v>6880.5</v>
      </c>
      <c r="S494" s="46">
        <f t="shared" si="143"/>
        <v>41167.17</v>
      </c>
      <c r="T494" s="49" t="s">
        <v>45</v>
      </c>
    </row>
    <row r="495" spans="1:20" s="38" customFormat="1" x14ac:dyDescent="0.25">
      <c r="A495" s="72">
        <v>490</v>
      </c>
      <c r="B495" s="37" t="s">
        <v>804</v>
      </c>
      <c r="C495" s="72" t="s">
        <v>981</v>
      </c>
      <c r="D495" s="74" t="s">
        <v>298</v>
      </c>
      <c r="E495" s="37" t="s">
        <v>186</v>
      </c>
      <c r="F495" s="44" t="s">
        <v>990</v>
      </c>
      <c r="G495" s="45">
        <v>45000</v>
      </c>
      <c r="H495" s="65">
        <v>1148.33</v>
      </c>
      <c r="I495" s="46">
        <v>25</v>
      </c>
      <c r="J495" s="47">
        <v>1291.5</v>
      </c>
      <c r="K495" s="48">
        <f t="shared" si="135"/>
        <v>3194.9999999999995</v>
      </c>
      <c r="L495" s="48">
        <f t="shared" si="134"/>
        <v>495.00000000000006</v>
      </c>
      <c r="M495" s="47">
        <v>1368</v>
      </c>
      <c r="N495" s="46">
        <f t="shared" si="136"/>
        <v>3190.5</v>
      </c>
      <c r="O495" s="46"/>
      <c r="P495" s="46">
        <f t="shared" si="138"/>
        <v>2659.5</v>
      </c>
      <c r="Q495" s="46">
        <f t="shared" si="142"/>
        <v>3832.83</v>
      </c>
      <c r="R495" s="46">
        <f t="shared" si="145"/>
        <v>6880.5</v>
      </c>
      <c r="S495" s="46">
        <f t="shared" si="143"/>
        <v>41167.17</v>
      </c>
      <c r="T495" s="49" t="s">
        <v>45</v>
      </c>
    </row>
    <row r="496" spans="1:20" s="38" customFormat="1" x14ac:dyDescent="0.25">
      <c r="A496" s="72">
        <v>491</v>
      </c>
      <c r="B496" s="37" t="s">
        <v>860</v>
      </c>
      <c r="C496" s="72" t="s">
        <v>981</v>
      </c>
      <c r="D496" s="74" t="s">
        <v>298</v>
      </c>
      <c r="E496" s="37" t="s">
        <v>904</v>
      </c>
      <c r="F496" s="44" t="s">
        <v>990</v>
      </c>
      <c r="G496" s="45">
        <v>42000</v>
      </c>
      <c r="H496" s="65">
        <v>724.92</v>
      </c>
      <c r="I496" s="46">
        <v>25</v>
      </c>
      <c r="J496" s="47">
        <v>1205.4000000000001</v>
      </c>
      <c r="K496" s="48">
        <f t="shared" si="135"/>
        <v>2981.9999999999995</v>
      </c>
      <c r="L496" s="48">
        <f t="shared" si="134"/>
        <v>462.00000000000006</v>
      </c>
      <c r="M496" s="47">
        <v>1276.8</v>
      </c>
      <c r="N496" s="46">
        <f t="shared" si="136"/>
        <v>2977.8</v>
      </c>
      <c r="O496" s="46"/>
      <c r="P496" s="46">
        <f t="shared" si="138"/>
        <v>2482.1999999999998</v>
      </c>
      <c r="Q496" s="46">
        <f t="shared" si="142"/>
        <v>3232.12</v>
      </c>
      <c r="R496" s="46">
        <f t="shared" si="145"/>
        <v>6421.7999999999993</v>
      </c>
      <c r="S496" s="46">
        <f t="shared" si="143"/>
        <v>38767.879999999997</v>
      </c>
      <c r="T496" s="49" t="s">
        <v>45</v>
      </c>
    </row>
    <row r="497" spans="1:20" s="38" customFormat="1" x14ac:dyDescent="0.25">
      <c r="A497" s="72">
        <v>492</v>
      </c>
      <c r="B497" s="37" t="s">
        <v>791</v>
      </c>
      <c r="C497" s="72" t="s">
        <v>981</v>
      </c>
      <c r="D497" s="74" t="s">
        <v>298</v>
      </c>
      <c r="E497" s="37" t="s">
        <v>112</v>
      </c>
      <c r="F497" s="44" t="s">
        <v>990</v>
      </c>
      <c r="G497" s="45">
        <v>25000</v>
      </c>
      <c r="H497" s="65">
        <v>0</v>
      </c>
      <c r="I497" s="46">
        <v>25</v>
      </c>
      <c r="J497" s="47">
        <v>717.5</v>
      </c>
      <c r="K497" s="48">
        <f t="shared" si="135"/>
        <v>1774.9999999999998</v>
      </c>
      <c r="L497" s="48">
        <f t="shared" si="134"/>
        <v>275</v>
      </c>
      <c r="M497" s="47">
        <v>760</v>
      </c>
      <c r="N497" s="46">
        <f t="shared" si="136"/>
        <v>1772.5000000000002</v>
      </c>
      <c r="O497" s="46"/>
      <c r="P497" s="46">
        <f t="shared" si="138"/>
        <v>1477.5</v>
      </c>
      <c r="Q497" s="46">
        <f t="shared" si="142"/>
        <v>1502.5</v>
      </c>
      <c r="R497" s="46">
        <f t="shared" si="145"/>
        <v>3822.5</v>
      </c>
      <c r="S497" s="46">
        <f t="shared" si="143"/>
        <v>23497.5</v>
      </c>
      <c r="T497" s="49" t="s">
        <v>45</v>
      </c>
    </row>
    <row r="498" spans="1:20" s="38" customFormat="1" x14ac:dyDescent="0.25">
      <c r="A498" s="72">
        <v>493</v>
      </c>
      <c r="B498" s="37" t="s">
        <v>794</v>
      </c>
      <c r="C498" s="72" t="s">
        <v>981</v>
      </c>
      <c r="D498" s="74" t="s">
        <v>298</v>
      </c>
      <c r="E498" s="37" t="s">
        <v>112</v>
      </c>
      <c r="F498" s="44" t="s">
        <v>990</v>
      </c>
      <c r="G498" s="45">
        <v>30975</v>
      </c>
      <c r="H498" s="65">
        <v>0</v>
      </c>
      <c r="I498" s="46">
        <v>25</v>
      </c>
      <c r="J498" s="47">
        <v>888.98</v>
      </c>
      <c r="K498" s="48">
        <f t="shared" si="135"/>
        <v>2199.2249999999999</v>
      </c>
      <c r="L498" s="48">
        <f t="shared" si="134"/>
        <v>340.72500000000002</v>
      </c>
      <c r="M498" s="47">
        <v>941.64</v>
      </c>
      <c r="N498" s="46">
        <f t="shared" si="136"/>
        <v>2196.1275000000001</v>
      </c>
      <c r="O498" s="46"/>
      <c r="P498" s="46">
        <f t="shared" si="138"/>
        <v>1830.62</v>
      </c>
      <c r="Q498" s="46">
        <f t="shared" si="142"/>
        <v>1855.62</v>
      </c>
      <c r="R498" s="46">
        <f t="shared" si="145"/>
        <v>4736.0774999999994</v>
      </c>
      <c r="S498" s="46">
        <f t="shared" si="143"/>
        <v>29119.38</v>
      </c>
      <c r="T498" s="49" t="s">
        <v>45</v>
      </c>
    </row>
    <row r="499" spans="1:20" s="38" customFormat="1" x14ac:dyDescent="0.25">
      <c r="A499" s="72">
        <v>494</v>
      </c>
      <c r="B499" s="37" t="s">
        <v>790</v>
      </c>
      <c r="C499" s="72" t="s">
        <v>981</v>
      </c>
      <c r="D499" s="74" t="s">
        <v>298</v>
      </c>
      <c r="E499" s="37" t="s">
        <v>902</v>
      </c>
      <c r="F499" s="44" t="s">
        <v>990</v>
      </c>
      <c r="G499" s="45">
        <v>25000</v>
      </c>
      <c r="H499" s="65">
        <v>0</v>
      </c>
      <c r="I499" s="46">
        <v>25</v>
      </c>
      <c r="J499" s="47">
        <v>717.5</v>
      </c>
      <c r="K499" s="48">
        <f t="shared" si="135"/>
        <v>1774.9999999999998</v>
      </c>
      <c r="L499" s="48">
        <f t="shared" si="134"/>
        <v>275</v>
      </c>
      <c r="M499" s="47">
        <v>760</v>
      </c>
      <c r="N499" s="46">
        <f t="shared" si="136"/>
        <v>1772.5000000000002</v>
      </c>
      <c r="O499" s="46"/>
      <c r="P499" s="46">
        <f t="shared" si="138"/>
        <v>1477.5</v>
      </c>
      <c r="Q499" s="46">
        <f t="shared" si="142"/>
        <v>1502.5</v>
      </c>
      <c r="R499" s="46">
        <f t="shared" ref="R499:R513" si="146">+K499+L499+N499</f>
        <v>3822.5</v>
      </c>
      <c r="S499" s="46">
        <f t="shared" si="143"/>
        <v>23497.5</v>
      </c>
      <c r="T499" s="49" t="s">
        <v>45</v>
      </c>
    </row>
    <row r="500" spans="1:20" s="38" customFormat="1" x14ac:dyDescent="0.25">
      <c r="A500" s="72">
        <v>495</v>
      </c>
      <c r="B500" s="37" t="s">
        <v>792</v>
      </c>
      <c r="C500" s="72" t="s">
        <v>981</v>
      </c>
      <c r="D500" s="74" t="s">
        <v>298</v>
      </c>
      <c r="E500" s="37" t="s">
        <v>37</v>
      </c>
      <c r="F500" s="44" t="s">
        <v>990</v>
      </c>
      <c r="G500" s="45">
        <v>25200</v>
      </c>
      <c r="H500" s="65">
        <v>0</v>
      </c>
      <c r="I500" s="46">
        <v>25</v>
      </c>
      <c r="J500" s="47">
        <v>723.24</v>
      </c>
      <c r="K500" s="48">
        <f t="shared" si="135"/>
        <v>1789.1999999999998</v>
      </c>
      <c r="L500" s="48">
        <f t="shared" si="134"/>
        <v>277.20000000000005</v>
      </c>
      <c r="M500" s="47">
        <v>766.08</v>
      </c>
      <c r="N500" s="46">
        <f t="shared" si="136"/>
        <v>1786.68</v>
      </c>
      <c r="O500" s="46"/>
      <c r="P500" s="46">
        <f t="shared" si="138"/>
        <v>1489.3200000000002</v>
      </c>
      <c r="Q500" s="46">
        <f t="shared" si="142"/>
        <v>1514.3200000000002</v>
      </c>
      <c r="R500" s="46">
        <f t="shared" si="146"/>
        <v>3853.08</v>
      </c>
      <c r="S500" s="46">
        <f t="shared" si="143"/>
        <v>23685.68</v>
      </c>
      <c r="T500" s="49" t="s">
        <v>45</v>
      </c>
    </row>
    <row r="501" spans="1:20" s="38" customFormat="1" x14ac:dyDescent="0.25">
      <c r="A501" s="72">
        <v>496</v>
      </c>
      <c r="B501" s="37" t="s">
        <v>793</v>
      </c>
      <c r="C501" s="72" t="s">
        <v>981</v>
      </c>
      <c r="D501" s="74" t="s">
        <v>298</v>
      </c>
      <c r="E501" s="37" t="s">
        <v>37</v>
      </c>
      <c r="F501" s="44" t="s">
        <v>990</v>
      </c>
      <c r="G501" s="45">
        <v>25000</v>
      </c>
      <c r="H501" s="65">
        <v>0</v>
      </c>
      <c r="I501" s="46">
        <v>25</v>
      </c>
      <c r="J501" s="47">
        <v>717.5</v>
      </c>
      <c r="K501" s="48">
        <f t="shared" si="135"/>
        <v>1774.9999999999998</v>
      </c>
      <c r="L501" s="48">
        <f t="shared" si="134"/>
        <v>275</v>
      </c>
      <c r="M501" s="47">
        <v>760</v>
      </c>
      <c r="N501" s="46">
        <f t="shared" si="136"/>
        <v>1772.5000000000002</v>
      </c>
      <c r="O501" s="46"/>
      <c r="P501" s="46">
        <f t="shared" si="138"/>
        <v>1477.5</v>
      </c>
      <c r="Q501" s="46">
        <f t="shared" si="142"/>
        <v>1502.5</v>
      </c>
      <c r="R501" s="46">
        <f t="shared" si="146"/>
        <v>3822.5</v>
      </c>
      <c r="S501" s="46">
        <f t="shared" si="143"/>
        <v>23497.5</v>
      </c>
      <c r="T501" s="49" t="s">
        <v>45</v>
      </c>
    </row>
    <row r="502" spans="1:20" s="38" customFormat="1" x14ac:dyDescent="0.25">
      <c r="A502" s="72">
        <v>497</v>
      </c>
      <c r="B502" s="37" t="s">
        <v>795</v>
      </c>
      <c r="C502" s="72" t="s">
        <v>981</v>
      </c>
      <c r="D502" s="74" t="s">
        <v>298</v>
      </c>
      <c r="E502" s="37" t="s">
        <v>37</v>
      </c>
      <c r="F502" s="44" t="s">
        <v>990</v>
      </c>
      <c r="G502" s="45">
        <v>25000</v>
      </c>
      <c r="H502" s="65">
        <v>0</v>
      </c>
      <c r="I502" s="46">
        <v>25</v>
      </c>
      <c r="J502" s="47">
        <v>717.5</v>
      </c>
      <c r="K502" s="48">
        <f t="shared" si="135"/>
        <v>1774.9999999999998</v>
      </c>
      <c r="L502" s="48">
        <f t="shared" si="134"/>
        <v>275</v>
      </c>
      <c r="M502" s="47">
        <v>760</v>
      </c>
      <c r="N502" s="46">
        <f t="shared" si="136"/>
        <v>1772.5000000000002</v>
      </c>
      <c r="O502" s="46"/>
      <c r="P502" s="46">
        <f t="shared" si="138"/>
        <v>1477.5</v>
      </c>
      <c r="Q502" s="46">
        <f t="shared" si="142"/>
        <v>1502.5</v>
      </c>
      <c r="R502" s="46">
        <f t="shared" si="146"/>
        <v>3822.5</v>
      </c>
      <c r="S502" s="46">
        <f t="shared" si="143"/>
        <v>23497.5</v>
      </c>
      <c r="T502" s="49" t="s">
        <v>45</v>
      </c>
    </row>
    <row r="503" spans="1:20" s="38" customFormat="1" x14ac:dyDescent="0.25">
      <c r="A503" s="72">
        <v>498</v>
      </c>
      <c r="B503" s="37" t="s">
        <v>798</v>
      </c>
      <c r="C503" s="72" t="s">
        <v>982</v>
      </c>
      <c r="D503" s="74" t="s">
        <v>298</v>
      </c>
      <c r="E503" s="37" t="s">
        <v>37</v>
      </c>
      <c r="F503" s="44" t="s">
        <v>990</v>
      </c>
      <c r="G503" s="45">
        <v>25000</v>
      </c>
      <c r="H503" s="65">
        <v>0</v>
      </c>
      <c r="I503" s="46">
        <v>25</v>
      </c>
      <c r="J503" s="47">
        <v>717.5</v>
      </c>
      <c r="K503" s="48">
        <f t="shared" si="135"/>
        <v>1774.9999999999998</v>
      </c>
      <c r="L503" s="48">
        <f t="shared" si="134"/>
        <v>275</v>
      </c>
      <c r="M503" s="47">
        <v>760</v>
      </c>
      <c r="N503" s="46">
        <f t="shared" si="136"/>
        <v>1772.5000000000002</v>
      </c>
      <c r="O503" s="46"/>
      <c r="P503" s="46">
        <f t="shared" si="138"/>
        <v>1477.5</v>
      </c>
      <c r="Q503" s="46">
        <f t="shared" si="142"/>
        <v>1502.5</v>
      </c>
      <c r="R503" s="46">
        <f t="shared" ref="R503:R512" si="147">+K503+L503+N503</f>
        <v>3822.5</v>
      </c>
      <c r="S503" s="46">
        <f t="shared" si="143"/>
        <v>23497.5</v>
      </c>
      <c r="T503" s="49" t="s">
        <v>45</v>
      </c>
    </row>
    <row r="504" spans="1:20" s="38" customFormat="1" x14ac:dyDescent="0.25">
      <c r="A504" s="72">
        <v>499</v>
      </c>
      <c r="B504" s="37" t="s">
        <v>805</v>
      </c>
      <c r="C504" s="72" t="s">
        <v>981</v>
      </c>
      <c r="D504" s="74" t="s">
        <v>298</v>
      </c>
      <c r="E504" s="37" t="s">
        <v>37</v>
      </c>
      <c r="F504" s="44" t="s">
        <v>990</v>
      </c>
      <c r="G504" s="45">
        <v>45000</v>
      </c>
      <c r="H504" s="45">
        <v>1148.33</v>
      </c>
      <c r="I504" s="46">
        <v>25</v>
      </c>
      <c r="J504" s="47">
        <v>1291.5</v>
      </c>
      <c r="K504" s="48">
        <f t="shared" si="135"/>
        <v>3194.9999999999995</v>
      </c>
      <c r="L504" s="48">
        <f t="shared" si="134"/>
        <v>495.00000000000006</v>
      </c>
      <c r="M504" s="47">
        <v>1368</v>
      </c>
      <c r="N504" s="46">
        <f t="shared" si="136"/>
        <v>3190.5</v>
      </c>
      <c r="O504" s="46"/>
      <c r="P504" s="46">
        <f t="shared" si="138"/>
        <v>2659.5</v>
      </c>
      <c r="Q504" s="46">
        <f t="shared" si="142"/>
        <v>3832.83</v>
      </c>
      <c r="R504" s="46">
        <f t="shared" si="147"/>
        <v>6880.5</v>
      </c>
      <c r="S504" s="46">
        <f t="shared" si="143"/>
        <v>41167.17</v>
      </c>
      <c r="T504" s="49" t="s">
        <v>45</v>
      </c>
    </row>
    <row r="505" spans="1:20" s="38" customFormat="1" x14ac:dyDescent="0.25">
      <c r="A505" s="72">
        <v>500</v>
      </c>
      <c r="B505" s="37" t="s">
        <v>809</v>
      </c>
      <c r="C505" s="72" t="s">
        <v>981</v>
      </c>
      <c r="D505" s="74" t="s">
        <v>298</v>
      </c>
      <c r="E505" s="37" t="s">
        <v>72</v>
      </c>
      <c r="F505" s="44" t="s">
        <v>989</v>
      </c>
      <c r="G505" s="45">
        <v>25000</v>
      </c>
      <c r="H505" s="65">
        <v>0</v>
      </c>
      <c r="I505" s="46">
        <v>25</v>
      </c>
      <c r="J505" s="47">
        <v>717.5</v>
      </c>
      <c r="K505" s="48">
        <f t="shared" si="135"/>
        <v>1774.9999999999998</v>
      </c>
      <c r="L505" s="48">
        <f t="shared" si="134"/>
        <v>275</v>
      </c>
      <c r="M505" s="47">
        <v>760</v>
      </c>
      <c r="N505" s="46">
        <f t="shared" si="136"/>
        <v>1772.5000000000002</v>
      </c>
      <c r="O505" s="46"/>
      <c r="P505" s="46">
        <f t="shared" si="138"/>
        <v>1477.5</v>
      </c>
      <c r="Q505" s="46">
        <f t="shared" si="142"/>
        <v>1502.5</v>
      </c>
      <c r="R505" s="46">
        <f t="shared" si="147"/>
        <v>3822.5</v>
      </c>
      <c r="S505" s="46">
        <f t="shared" si="143"/>
        <v>23497.5</v>
      </c>
      <c r="T505" s="49" t="s">
        <v>45</v>
      </c>
    </row>
    <row r="506" spans="1:20" s="38" customFormat="1" x14ac:dyDescent="0.25">
      <c r="A506" s="72">
        <v>501</v>
      </c>
      <c r="B506" s="37" t="s">
        <v>810</v>
      </c>
      <c r="C506" s="72" t="s">
        <v>981</v>
      </c>
      <c r="D506" s="74" t="s">
        <v>298</v>
      </c>
      <c r="E506" s="37" t="s">
        <v>72</v>
      </c>
      <c r="F506" s="44" t="s">
        <v>989</v>
      </c>
      <c r="G506" s="45">
        <v>25000</v>
      </c>
      <c r="H506" s="65">
        <v>0</v>
      </c>
      <c r="I506" s="46">
        <v>25</v>
      </c>
      <c r="J506" s="47">
        <v>717.5</v>
      </c>
      <c r="K506" s="48">
        <f t="shared" si="135"/>
        <v>1774.9999999999998</v>
      </c>
      <c r="L506" s="48">
        <f t="shared" si="134"/>
        <v>275</v>
      </c>
      <c r="M506" s="47">
        <v>760</v>
      </c>
      <c r="N506" s="46">
        <f t="shared" si="136"/>
        <v>1772.5000000000002</v>
      </c>
      <c r="O506" s="46"/>
      <c r="P506" s="46">
        <f t="shared" si="138"/>
        <v>1477.5</v>
      </c>
      <c r="Q506" s="46">
        <f t="shared" si="142"/>
        <v>1502.5</v>
      </c>
      <c r="R506" s="46">
        <f t="shared" si="147"/>
        <v>3822.5</v>
      </c>
      <c r="S506" s="46">
        <f t="shared" si="143"/>
        <v>23497.5</v>
      </c>
      <c r="T506" s="49" t="s">
        <v>45</v>
      </c>
    </row>
    <row r="507" spans="1:20" s="38" customFormat="1" x14ac:dyDescent="0.25">
      <c r="A507" s="72">
        <v>502</v>
      </c>
      <c r="B507" s="37" t="s">
        <v>932</v>
      </c>
      <c r="C507" s="72" t="s">
        <v>981</v>
      </c>
      <c r="D507" s="74" t="s">
        <v>298</v>
      </c>
      <c r="E507" s="37" t="s">
        <v>72</v>
      </c>
      <c r="F507" s="44" t="s">
        <v>989</v>
      </c>
      <c r="G507" s="45">
        <v>25000</v>
      </c>
      <c r="H507" s="65">
        <v>0</v>
      </c>
      <c r="I507" s="46">
        <v>25</v>
      </c>
      <c r="J507" s="47">
        <v>717.5</v>
      </c>
      <c r="K507" s="48">
        <f t="shared" si="135"/>
        <v>1774.9999999999998</v>
      </c>
      <c r="L507" s="48">
        <f t="shared" si="134"/>
        <v>275</v>
      </c>
      <c r="M507" s="47">
        <v>760</v>
      </c>
      <c r="N507" s="46">
        <f t="shared" si="136"/>
        <v>1772.5000000000002</v>
      </c>
      <c r="O507" s="46"/>
      <c r="P507" s="46">
        <f t="shared" si="138"/>
        <v>1477.5</v>
      </c>
      <c r="Q507" s="46">
        <f t="shared" si="142"/>
        <v>1502.5</v>
      </c>
      <c r="R507" s="46">
        <f t="shared" si="147"/>
        <v>3822.5</v>
      </c>
      <c r="S507" s="46">
        <f t="shared" si="143"/>
        <v>23497.5</v>
      </c>
      <c r="T507" s="49" t="s">
        <v>45</v>
      </c>
    </row>
    <row r="508" spans="1:20" s="38" customFormat="1" x14ac:dyDescent="0.25">
      <c r="A508" s="72">
        <v>503</v>
      </c>
      <c r="B508" s="37" t="s">
        <v>799</v>
      </c>
      <c r="C508" s="72" t="s">
        <v>981</v>
      </c>
      <c r="D508" s="74" t="s">
        <v>298</v>
      </c>
      <c r="E508" s="37" t="s">
        <v>67</v>
      </c>
      <c r="F508" s="44" t="s">
        <v>989</v>
      </c>
      <c r="G508" s="45">
        <v>25000</v>
      </c>
      <c r="H508" s="65">
        <v>0</v>
      </c>
      <c r="I508" s="46">
        <v>25</v>
      </c>
      <c r="J508" s="47">
        <v>717.5</v>
      </c>
      <c r="K508" s="48">
        <f t="shared" si="135"/>
        <v>1774.9999999999998</v>
      </c>
      <c r="L508" s="48">
        <f t="shared" si="134"/>
        <v>275</v>
      </c>
      <c r="M508" s="47">
        <v>760</v>
      </c>
      <c r="N508" s="46">
        <f t="shared" si="136"/>
        <v>1772.5000000000002</v>
      </c>
      <c r="O508" s="46"/>
      <c r="P508" s="46">
        <f t="shared" si="138"/>
        <v>1477.5</v>
      </c>
      <c r="Q508" s="46">
        <f t="shared" si="142"/>
        <v>1502.5</v>
      </c>
      <c r="R508" s="46">
        <f t="shared" si="147"/>
        <v>3822.5</v>
      </c>
      <c r="S508" s="46">
        <f t="shared" si="143"/>
        <v>23497.5</v>
      </c>
      <c r="T508" s="49" t="s">
        <v>45</v>
      </c>
    </row>
    <row r="509" spans="1:20" s="38" customFormat="1" x14ac:dyDescent="0.25">
      <c r="A509" s="72">
        <v>504</v>
      </c>
      <c r="B509" s="37" t="s">
        <v>808</v>
      </c>
      <c r="C509" s="72" t="s">
        <v>982</v>
      </c>
      <c r="D509" s="74" t="s">
        <v>298</v>
      </c>
      <c r="E509" s="37" t="s">
        <v>42</v>
      </c>
      <c r="F509" s="44" t="s">
        <v>990</v>
      </c>
      <c r="G509" s="45">
        <v>20900</v>
      </c>
      <c r="H509" s="65">
        <v>0</v>
      </c>
      <c r="I509" s="46">
        <v>25</v>
      </c>
      <c r="J509" s="47">
        <v>599.83000000000004</v>
      </c>
      <c r="K509" s="48">
        <f t="shared" si="135"/>
        <v>1483.8999999999999</v>
      </c>
      <c r="L509" s="48">
        <f t="shared" si="134"/>
        <v>229.90000000000003</v>
      </c>
      <c r="M509" s="47">
        <v>635.36</v>
      </c>
      <c r="N509" s="46">
        <f t="shared" si="136"/>
        <v>1481.8100000000002</v>
      </c>
      <c r="O509" s="46"/>
      <c r="P509" s="46">
        <f t="shared" si="138"/>
        <v>1235.19</v>
      </c>
      <c r="Q509" s="46">
        <f t="shared" si="142"/>
        <v>1260.19</v>
      </c>
      <c r="R509" s="46">
        <f t="shared" si="147"/>
        <v>3195.61</v>
      </c>
      <c r="S509" s="46">
        <f t="shared" si="143"/>
        <v>19639.810000000001</v>
      </c>
      <c r="T509" s="49" t="s">
        <v>45</v>
      </c>
    </row>
    <row r="510" spans="1:20" s="38" customFormat="1" ht="15.75" customHeight="1" x14ac:dyDescent="0.25">
      <c r="A510" s="72">
        <v>505</v>
      </c>
      <c r="B510" s="37" t="s">
        <v>935</v>
      </c>
      <c r="C510" s="72" t="s">
        <v>981</v>
      </c>
      <c r="D510" s="74" t="s">
        <v>298</v>
      </c>
      <c r="E510" s="37" t="s">
        <v>73</v>
      </c>
      <c r="F510" s="44" t="s">
        <v>985</v>
      </c>
      <c r="G510" s="45">
        <v>15000</v>
      </c>
      <c r="H510" s="65">
        <v>0</v>
      </c>
      <c r="I510" s="46">
        <v>25</v>
      </c>
      <c r="J510" s="47">
        <v>430.5</v>
      </c>
      <c r="K510" s="48">
        <f t="shared" si="135"/>
        <v>1065</v>
      </c>
      <c r="L510" s="48">
        <f t="shared" si="134"/>
        <v>165.00000000000003</v>
      </c>
      <c r="M510" s="47">
        <v>456</v>
      </c>
      <c r="N510" s="46">
        <f t="shared" si="136"/>
        <v>1063.5</v>
      </c>
      <c r="O510" s="46"/>
      <c r="P510" s="46">
        <f t="shared" si="138"/>
        <v>886.5</v>
      </c>
      <c r="Q510" s="46">
        <f t="shared" si="142"/>
        <v>911.5</v>
      </c>
      <c r="R510" s="46">
        <f t="shared" si="147"/>
        <v>2293.5</v>
      </c>
      <c r="S510" s="46">
        <f t="shared" si="143"/>
        <v>14088.5</v>
      </c>
      <c r="T510" s="49" t="s">
        <v>45</v>
      </c>
    </row>
    <row r="511" spans="1:20" s="38" customFormat="1" ht="15.75" customHeight="1" x14ac:dyDescent="0.25">
      <c r="A511" s="72">
        <v>506</v>
      </c>
      <c r="B511" s="37" t="s">
        <v>1144</v>
      </c>
      <c r="C511" s="72" t="s">
        <v>981</v>
      </c>
      <c r="D511" s="74" t="s">
        <v>298</v>
      </c>
      <c r="E511" s="37" t="s">
        <v>73</v>
      </c>
      <c r="F511" s="44" t="s">
        <v>985</v>
      </c>
      <c r="G511" s="45">
        <v>16500</v>
      </c>
      <c r="H511" s="65">
        <v>0</v>
      </c>
      <c r="I511" s="46">
        <v>25</v>
      </c>
      <c r="J511" s="47">
        <v>473.55</v>
      </c>
      <c r="K511" s="48">
        <f t="shared" si="135"/>
        <v>1171.5</v>
      </c>
      <c r="L511" s="48">
        <f t="shared" si="134"/>
        <v>181.50000000000003</v>
      </c>
      <c r="M511" s="47">
        <v>501.6</v>
      </c>
      <c r="N511" s="46">
        <f t="shared" si="136"/>
        <v>1169.8500000000001</v>
      </c>
      <c r="O511" s="46"/>
      <c r="P511" s="46">
        <f t="shared" si="138"/>
        <v>975.15000000000009</v>
      </c>
      <c r="Q511" s="46">
        <f t="shared" si="142"/>
        <v>1000.1500000000001</v>
      </c>
      <c r="R511" s="46">
        <f t="shared" si="147"/>
        <v>2522.8500000000004</v>
      </c>
      <c r="S511" s="46">
        <f t="shared" si="143"/>
        <v>15499.85</v>
      </c>
      <c r="T511" s="49" t="s">
        <v>45</v>
      </c>
    </row>
    <row r="512" spans="1:20" s="38" customFormat="1" ht="15.75" customHeight="1" x14ac:dyDescent="0.25">
      <c r="A512" s="72">
        <v>507</v>
      </c>
      <c r="B512" s="37" t="s">
        <v>1149</v>
      </c>
      <c r="C512" s="122" t="s">
        <v>982</v>
      </c>
      <c r="D512" s="74" t="s">
        <v>298</v>
      </c>
      <c r="E512" s="37" t="s">
        <v>1034</v>
      </c>
      <c r="F512" s="44" t="s">
        <v>989</v>
      </c>
      <c r="G512" s="45">
        <v>25000</v>
      </c>
      <c r="H512" s="65">
        <v>0</v>
      </c>
      <c r="I512" s="46">
        <v>25</v>
      </c>
      <c r="J512" s="47">
        <v>717.5</v>
      </c>
      <c r="K512" s="48">
        <f t="shared" ref="K512" si="148">+G512*7.1%</f>
        <v>1774.9999999999998</v>
      </c>
      <c r="L512" s="48">
        <f t="shared" ref="L512" si="149">+G512*1.1%</f>
        <v>275</v>
      </c>
      <c r="M512" s="47">
        <v>760</v>
      </c>
      <c r="N512" s="46">
        <f t="shared" ref="N512" si="150">+G512*7.09%</f>
        <v>1772.5000000000002</v>
      </c>
      <c r="O512" s="46"/>
      <c r="P512" s="46">
        <f t="shared" ref="P512" si="151">+J512+M512</f>
        <v>1477.5</v>
      </c>
      <c r="Q512" s="46">
        <f t="shared" ref="Q512" si="152">+H512+I512+J512+M512+O512</f>
        <v>1502.5</v>
      </c>
      <c r="R512" s="46">
        <f t="shared" si="147"/>
        <v>3822.5</v>
      </c>
      <c r="S512" s="46">
        <f t="shared" ref="S512" si="153">+G512-Q512</f>
        <v>23497.5</v>
      </c>
      <c r="T512" s="49" t="s">
        <v>45</v>
      </c>
    </row>
    <row r="513" spans="1:20" s="38" customFormat="1" x14ac:dyDescent="0.25">
      <c r="A513" s="72">
        <v>508</v>
      </c>
      <c r="B513" s="37" t="s">
        <v>796</v>
      </c>
      <c r="C513" s="122" t="s">
        <v>981</v>
      </c>
      <c r="D513" s="74" t="s">
        <v>298</v>
      </c>
      <c r="E513" s="37" t="s">
        <v>208</v>
      </c>
      <c r="F513" s="44" t="s">
        <v>990</v>
      </c>
      <c r="G513" s="45">
        <v>22000</v>
      </c>
      <c r="H513" s="65">
        <v>0</v>
      </c>
      <c r="I513" s="46">
        <v>25</v>
      </c>
      <c r="J513" s="47">
        <v>631.4</v>
      </c>
      <c r="K513" s="48">
        <f t="shared" si="135"/>
        <v>1561.9999999999998</v>
      </c>
      <c r="L513" s="48">
        <f t="shared" si="134"/>
        <v>242.00000000000003</v>
      </c>
      <c r="M513" s="47">
        <v>668.8</v>
      </c>
      <c r="N513" s="46">
        <f t="shared" si="136"/>
        <v>1559.8000000000002</v>
      </c>
      <c r="O513" s="46"/>
      <c r="P513" s="46">
        <f t="shared" si="138"/>
        <v>1300.1999999999998</v>
      </c>
      <c r="Q513" s="46">
        <f t="shared" si="142"/>
        <v>1325.1999999999998</v>
      </c>
      <c r="R513" s="46">
        <f t="shared" si="146"/>
        <v>3363.8</v>
      </c>
      <c r="S513" s="46">
        <f t="shared" si="143"/>
        <v>20674.8</v>
      </c>
      <c r="T513" s="49" t="s">
        <v>45</v>
      </c>
    </row>
    <row r="514" spans="1:20" s="38" customFormat="1" x14ac:dyDescent="0.25">
      <c r="A514" s="72">
        <v>509</v>
      </c>
      <c r="B514" s="37" t="s">
        <v>937</v>
      </c>
      <c r="C514" s="122" t="s">
        <v>981</v>
      </c>
      <c r="D514" s="74" t="s">
        <v>298</v>
      </c>
      <c r="E514" s="37" t="s">
        <v>208</v>
      </c>
      <c r="F514" s="44" t="s">
        <v>985</v>
      </c>
      <c r="G514" s="45">
        <v>12650</v>
      </c>
      <c r="H514" s="65">
        <v>0</v>
      </c>
      <c r="I514" s="46">
        <v>25</v>
      </c>
      <c r="J514" s="47">
        <v>363.06</v>
      </c>
      <c r="K514" s="48">
        <f t="shared" si="135"/>
        <v>898.14999999999986</v>
      </c>
      <c r="L514" s="48">
        <f t="shared" si="134"/>
        <v>139.15</v>
      </c>
      <c r="M514" s="47">
        <v>384.56</v>
      </c>
      <c r="N514" s="46">
        <f t="shared" si="136"/>
        <v>896.8850000000001</v>
      </c>
      <c r="O514" s="46"/>
      <c r="P514" s="46">
        <f t="shared" si="138"/>
        <v>747.62</v>
      </c>
      <c r="Q514" s="46">
        <f t="shared" si="142"/>
        <v>772.62</v>
      </c>
      <c r="R514" s="46">
        <f t="shared" ref="R514:R515" si="154">+K514+L514+N514</f>
        <v>1934.1849999999999</v>
      </c>
      <c r="S514" s="46">
        <f t="shared" si="143"/>
        <v>11877.38</v>
      </c>
      <c r="T514" s="49" t="s">
        <v>45</v>
      </c>
    </row>
    <row r="515" spans="1:20" s="38" customFormat="1" x14ac:dyDescent="0.25">
      <c r="A515" s="72">
        <v>510</v>
      </c>
      <c r="B515" s="37" t="s">
        <v>1033</v>
      </c>
      <c r="C515" s="122" t="s">
        <v>982</v>
      </c>
      <c r="D515" s="74" t="s">
        <v>298</v>
      </c>
      <c r="E515" s="37" t="s">
        <v>1034</v>
      </c>
      <c r="F515" s="44" t="s">
        <v>989</v>
      </c>
      <c r="G515" s="45">
        <v>25000</v>
      </c>
      <c r="H515" s="65">
        <v>0</v>
      </c>
      <c r="I515" s="46">
        <v>25</v>
      </c>
      <c r="J515" s="47">
        <v>717.5</v>
      </c>
      <c r="K515" s="48">
        <f t="shared" si="135"/>
        <v>1774.9999999999998</v>
      </c>
      <c r="L515" s="48">
        <f t="shared" si="134"/>
        <v>275</v>
      </c>
      <c r="M515" s="47">
        <v>760</v>
      </c>
      <c r="N515" s="46">
        <f t="shared" si="136"/>
        <v>1772.5000000000002</v>
      </c>
      <c r="O515" s="46"/>
      <c r="P515" s="46">
        <f t="shared" si="138"/>
        <v>1477.5</v>
      </c>
      <c r="Q515" s="46">
        <f t="shared" si="142"/>
        <v>1502.5</v>
      </c>
      <c r="R515" s="46">
        <f t="shared" si="154"/>
        <v>3822.5</v>
      </c>
      <c r="S515" s="46">
        <f t="shared" si="143"/>
        <v>23497.5</v>
      </c>
      <c r="T515" s="49" t="s">
        <v>45</v>
      </c>
    </row>
    <row r="516" spans="1:20" s="38" customFormat="1" x14ac:dyDescent="0.25">
      <c r="A516" s="72">
        <v>511</v>
      </c>
      <c r="B516" s="37" t="s">
        <v>1067</v>
      </c>
      <c r="C516" s="72" t="s">
        <v>981</v>
      </c>
      <c r="D516" s="74" t="s">
        <v>298</v>
      </c>
      <c r="E516" s="37" t="s">
        <v>68</v>
      </c>
      <c r="F516" s="44" t="s">
        <v>989</v>
      </c>
      <c r="G516" s="45">
        <v>16500</v>
      </c>
      <c r="H516" s="45">
        <v>0</v>
      </c>
      <c r="I516" s="46">
        <v>25</v>
      </c>
      <c r="J516" s="47">
        <v>473.55</v>
      </c>
      <c r="K516" s="48">
        <f>+G516*7.1%</f>
        <v>1171.5</v>
      </c>
      <c r="L516" s="48">
        <f>+G516*1.1%</f>
        <v>181.50000000000003</v>
      </c>
      <c r="M516" s="47">
        <v>501.6</v>
      </c>
      <c r="N516" s="46">
        <f>+G516*7.09%</f>
        <v>1169.8500000000001</v>
      </c>
      <c r="O516" s="46"/>
      <c r="P516" s="46">
        <f>+J516+M516</f>
        <v>975.15000000000009</v>
      </c>
      <c r="Q516" s="46">
        <f>+H516+I516+J516+M516+O516</f>
        <v>1000.1500000000001</v>
      </c>
      <c r="R516" s="46">
        <f>+K516+L516+N516</f>
        <v>2522.8500000000004</v>
      </c>
      <c r="S516" s="46">
        <f>+G516-Q516</f>
        <v>15499.85</v>
      </c>
      <c r="T516" s="49" t="s">
        <v>45</v>
      </c>
    </row>
    <row r="517" spans="1:20" s="38" customFormat="1" x14ac:dyDescent="0.25">
      <c r="A517" s="72">
        <v>512</v>
      </c>
      <c r="B517" s="37" t="s">
        <v>1035</v>
      </c>
      <c r="C517" s="122" t="s">
        <v>981</v>
      </c>
      <c r="D517" s="74" t="s">
        <v>298</v>
      </c>
      <c r="E517" s="37" t="s">
        <v>1034</v>
      </c>
      <c r="F517" s="44" t="s">
        <v>989</v>
      </c>
      <c r="G517" s="45">
        <v>25000</v>
      </c>
      <c r="H517" s="65">
        <v>0</v>
      </c>
      <c r="I517" s="46">
        <v>25</v>
      </c>
      <c r="J517" s="47">
        <v>717.5</v>
      </c>
      <c r="K517" s="48">
        <f t="shared" si="135"/>
        <v>1774.9999999999998</v>
      </c>
      <c r="L517" s="48">
        <f t="shared" si="134"/>
        <v>275</v>
      </c>
      <c r="M517" s="47">
        <v>760</v>
      </c>
      <c r="N517" s="46">
        <f t="shared" si="136"/>
        <v>1772.5000000000002</v>
      </c>
      <c r="O517" s="46"/>
      <c r="P517" s="46">
        <f t="shared" si="138"/>
        <v>1477.5</v>
      </c>
      <c r="Q517" s="46">
        <f t="shared" si="142"/>
        <v>1502.5</v>
      </c>
      <c r="R517" s="46">
        <f t="shared" ref="R517" si="155">+K517+L517+N517</f>
        <v>3822.5</v>
      </c>
      <c r="S517" s="46">
        <f t="shared" si="143"/>
        <v>23497.5</v>
      </c>
      <c r="T517" s="49" t="s">
        <v>45</v>
      </c>
    </row>
    <row r="518" spans="1:20" s="38" customFormat="1" x14ac:dyDescent="0.25">
      <c r="A518" s="72">
        <v>513</v>
      </c>
      <c r="B518" s="37" t="s">
        <v>1036</v>
      </c>
      <c r="C518" s="122" t="s">
        <v>981</v>
      </c>
      <c r="D518" s="74" t="s">
        <v>298</v>
      </c>
      <c r="E518" s="37" t="s">
        <v>1037</v>
      </c>
      <c r="F518" s="44" t="s">
        <v>989</v>
      </c>
      <c r="G518" s="45">
        <v>12650</v>
      </c>
      <c r="H518" s="65">
        <v>0</v>
      </c>
      <c r="I518" s="46">
        <v>25</v>
      </c>
      <c r="J518" s="47">
        <v>363.06</v>
      </c>
      <c r="K518" s="48">
        <f t="shared" si="135"/>
        <v>898.14999999999986</v>
      </c>
      <c r="L518" s="48">
        <f t="shared" si="134"/>
        <v>139.15</v>
      </c>
      <c r="M518" s="47">
        <v>384.56</v>
      </c>
      <c r="N518" s="46">
        <f t="shared" si="136"/>
        <v>896.8850000000001</v>
      </c>
      <c r="O518" s="46"/>
      <c r="P518" s="46">
        <f t="shared" si="138"/>
        <v>747.62</v>
      </c>
      <c r="Q518" s="46">
        <f t="shared" si="142"/>
        <v>772.62</v>
      </c>
      <c r="R518" s="46">
        <f>+K518+L518+N518</f>
        <v>1934.1849999999999</v>
      </c>
      <c r="S518" s="46">
        <f t="shared" si="143"/>
        <v>11877.38</v>
      </c>
      <c r="T518" s="49" t="s">
        <v>45</v>
      </c>
    </row>
    <row r="519" spans="1:20" s="38" customFormat="1" x14ac:dyDescent="0.25">
      <c r="A519" s="72">
        <v>514</v>
      </c>
      <c r="B519" s="37" t="s">
        <v>1074</v>
      </c>
      <c r="C519" s="122" t="s">
        <v>981</v>
      </c>
      <c r="D519" s="74" t="s">
        <v>298</v>
      </c>
      <c r="E519" s="37" t="s">
        <v>1034</v>
      </c>
      <c r="F519" s="44" t="s">
        <v>989</v>
      </c>
      <c r="G519" s="45">
        <v>25000</v>
      </c>
      <c r="H519" s="65">
        <v>0</v>
      </c>
      <c r="I519" s="46">
        <v>25</v>
      </c>
      <c r="J519" s="47">
        <v>717.5</v>
      </c>
      <c r="K519" s="48">
        <f t="shared" si="135"/>
        <v>1774.9999999999998</v>
      </c>
      <c r="L519" s="48">
        <f t="shared" si="134"/>
        <v>275</v>
      </c>
      <c r="M519" s="47">
        <v>760</v>
      </c>
      <c r="N519" s="46">
        <f t="shared" si="136"/>
        <v>1772.5000000000002</v>
      </c>
      <c r="O519" s="46"/>
      <c r="P519" s="46">
        <f t="shared" si="138"/>
        <v>1477.5</v>
      </c>
      <c r="Q519" s="46">
        <f t="shared" si="142"/>
        <v>1502.5</v>
      </c>
      <c r="R519" s="46">
        <f t="shared" ref="R519" si="156">+K519+L519+N519</f>
        <v>3822.5</v>
      </c>
      <c r="S519" s="46">
        <f t="shared" si="143"/>
        <v>23497.5</v>
      </c>
      <c r="T519" s="49" t="s">
        <v>45</v>
      </c>
    </row>
    <row r="520" spans="1:20" s="38" customFormat="1" x14ac:dyDescent="0.25">
      <c r="A520" s="72">
        <v>515</v>
      </c>
      <c r="B520" s="37" t="s">
        <v>1115</v>
      </c>
      <c r="C520" s="122" t="s">
        <v>981</v>
      </c>
      <c r="D520" s="74" t="s">
        <v>298</v>
      </c>
      <c r="E520" s="37" t="s">
        <v>1034</v>
      </c>
      <c r="F520" s="44" t="s">
        <v>989</v>
      </c>
      <c r="G520" s="45">
        <v>25000</v>
      </c>
      <c r="H520" s="65">
        <v>0</v>
      </c>
      <c r="I520" s="46">
        <v>25</v>
      </c>
      <c r="J520" s="47">
        <v>717.5</v>
      </c>
      <c r="K520" s="48">
        <f t="shared" si="135"/>
        <v>1774.9999999999998</v>
      </c>
      <c r="L520" s="48">
        <f t="shared" si="134"/>
        <v>275</v>
      </c>
      <c r="M520" s="47">
        <v>760</v>
      </c>
      <c r="N520" s="46">
        <f t="shared" si="136"/>
        <v>1772.5000000000002</v>
      </c>
      <c r="O520" s="46"/>
      <c r="P520" s="46">
        <f t="shared" si="138"/>
        <v>1477.5</v>
      </c>
      <c r="Q520" s="46">
        <f t="shared" si="142"/>
        <v>1502.5</v>
      </c>
      <c r="R520" s="46">
        <f t="shared" ref="R520" si="157">+K520+L520+N520</f>
        <v>3822.5</v>
      </c>
      <c r="S520" s="46">
        <f t="shared" si="143"/>
        <v>23497.5</v>
      </c>
      <c r="T520" s="49" t="s">
        <v>45</v>
      </c>
    </row>
    <row r="521" spans="1:20" s="38" customFormat="1" x14ac:dyDescent="0.25">
      <c r="A521" s="72">
        <v>516</v>
      </c>
      <c r="B521" s="37" t="s">
        <v>606</v>
      </c>
      <c r="C521" s="122" t="s">
        <v>981</v>
      </c>
      <c r="D521" s="74" t="s">
        <v>164</v>
      </c>
      <c r="E521" s="37" t="s">
        <v>158</v>
      </c>
      <c r="F521" s="44" t="s">
        <v>989</v>
      </c>
      <c r="G521" s="50">
        <v>70000</v>
      </c>
      <c r="H521" s="50">
        <v>5368.48</v>
      </c>
      <c r="I521" s="46">
        <v>25</v>
      </c>
      <c r="J521" s="108">
        <v>2009</v>
      </c>
      <c r="K521" s="52">
        <f t="shared" si="135"/>
        <v>4970</v>
      </c>
      <c r="L521" s="52">
        <f t="shared" si="134"/>
        <v>770.00000000000011</v>
      </c>
      <c r="M521" s="108">
        <v>2128</v>
      </c>
      <c r="N521" s="51">
        <f t="shared" si="136"/>
        <v>4963</v>
      </c>
      <c r="O521" s="51"/>
      <c r="P521" s="51">
        <f t="shared" si="138"/>
        <v>4137</v>
      </c>
      <c r="Q521" s="46">
        <f t="shared" si="142"/>
        <v>9530.48</v>
      </c>
      <c r="R521" s="51">
        <f>+K521+L521+N521</f>
        <v>10703</v>
      </c>
      <c r="S521" s="51">
        <f t="shared" si="143"/>
        <v>60469.520000000004</v>
      </c>
      <c r="T521" s="49" t="s">
        <v>45</v>
      </c>
    </row>
    <row r="522" spans="1:20" s="38" customFormat="1" x14ac:dyDescent="0.25">
      <c r="A522" s="72">
        <v>517</v>
      </c>
      <c r="B522" s="37" t="s">
        <v>983</v>
      </c>
      <c r="C522" s="122" t="s">
        <v>981</v>
      </c>
      <c r="D522" s="74" t="s">
        <v>298</v>
      </c>
      <c r="E522" s="74" t="s">
        <v>208</v>
      </c>
      <c r="F522" s="44" t="s">
        <v>985</v>
      </c>
      <c r="G522" s="45">
        <v>13200</v>
      </c>
      <c r="H522" s="65">
        <v>0</v>
      </c>
      <c r="I522" s="46">
        <v>25</v>
      </c>
      <c r="J522" s="47">
        <v>378.84</v>
      </c>
      <c r="K522" s="48">
        <f t="shared" si="135"/>
        <v>937.19999999999993</v>
      </c>
      <c r="L522" s="48">
        <f t="shared" ref="L522:L585" si="158">+G522*1.1%</f>
        <v>145.20000000000002</v>
      </c>
      <c r="M522" s="47">
        <v>401.28</v>
      </c>
      <c r="N522" s="46">
        <f t="shared" si="136"/>
        <v>935.88000000000011</v>
      </c>
      <c r="O522" s="46"/>
      <c r="P522" s="46">
        <f t="shared" si="138"/>
        <v>780.11999999999989</v>
      </c>
      <c r="Q522" s="46">
        <f t="shared" si="142"/>
        <v>805.11999999999989</v>
      </c>
      <c r="R522" s="46">
        <f>+K522+L522+N522</f>
        <v>2018.28</v>
      </c>
      <c r="S522" s="46">
        <f t="shared" si="143"/>
        <v>12394.880000000001</v>
      </c>
      <c r="T522" s="49" t="s">
        <v>45</v>
      </c>
    </row>
    <row r="523" spans="1:20" s="88" customFormat="1" x14ac:dyDescent="0.25">
      <c r="A523" s="72">
        <v>518</v>
      </c>
      <c r="B523" s="78" t="s">
        <v>825</v>
      </c>
      <c r="C523" s="124" t="s">
        <v>981</v>
      </c>
      <c r="D523" s="78" t="s">
        <v>811</v>
      </c>
      <c r="E523" s="78" t="s">
        <v>1018</v>
      </c>
      <c r="F523" s="79" t="s">
        <v>990</v>
      </c>
      <c r="G523" s="68">
        <v>85000</v>
      </c>
      <c r="H523" s="68">
        <v>7820.77</v>
      </c>
      <c r="I523" s="46">
        <v>25</v>
      </c>
      <c r="J523" s="115">
        <v>2439.5</v>
      </c>
      <c r="K523" s="85">
        <f t="shared" ref="K523:K586" si="159">+G523*7.1%</f>
        <v>6034.9999999999991</v>
      </c>
      <c r="L523" s="85">
        <f t="shared" si="158"/>
        <v>935.00000000000011</v>
      </c>
      <c r="M523" s="113">
        <v>2584</v>
      </c>
      <c r="N523" s="86">
        <f t="shared" ref="N523:N586" si="160">+G523*7.09%</f>
        <v>6026.5</v>
      </c>
      <c r="O523" s="86"/>
      <c r="P523" s="86">
        <f t="shared" si="138"/>
        <v>5023.5</v>
      </c>
      <c r="Q523" s="82">
        <f t="shared" si="142"/>
        <v>12869.27</v>
      </c>
      <c r="R523" s="86">
        <f t="shared" ref="R523:R547" si="161">+K523+L523+N523</f>
        <v>12996.5</v>
      </c>
      <c r="S523" s="86">
        <f t="shared" si="143"/>
        <v>72130.73</v>
      </c>
      <c r="T523" s="87" t="s">
        <v>45</v>
      </c>
    </row>
    <row r="524" spans="1:20" s="38" customFormat="1" x14ac:dyDescent="0.25">
      <c r="A524" s="72">
        <v>519</v>
      </c>
      <c r="B524" s="37" t="s">
        <v>729</v>
      </c>
      <c r="C524" s="122" t="s">
        <v>981</v>
      </c>
      <c r="D524" s="74" t="s">
        <v>811</v>
      </c>
      <c r="E524" s="37" t="s">
        <v>900</v>
      </c>
      <c r="F524" s="44" t="s">
        <v>990</v>
      </c>
      <c r="G524" s="50">
        <v>85000</v>
      </c>
      <c r="H524" s="50">
        <v>8576.99</v>
      </c>
      <c r="I524" s="46">
        <v>25</v>
      </c>
      <c r="J524" s="108">
        <v>2439.5</v>
      </c>
      <c r="K524" s="52">
        <f t="shared" si="159"/>
        <v>6034.9999999999991</v>
      </c>
      <c r="L524" s="52">
        <f t="shared" si="158"/>
        <v>935.00000000000011</v>
      </c>
      <c r="M524" s="108">
        <v>2584</v>
      </c>
      <c r="N524" s="51">
        <f t="shared" si="160"/>
        <v>6026.5</v>
      </c>
      <c r="O524" s="51"/>
      <c r="P524" s="51">
        <f t="shared" si="138"/>
        <v>5023.5</v>
      </c>
      <c r="Q524" s="46">
        <f t="shared" si="142"/>
        <v>13625.49</v>
      </c>
      <c r="R524" s="51">
        <f>+K524+L524+N524</f>
        <v>12996.5</v>
      </c>
      <c r="S524" s="51">
        <f t="shared" si="143"/>
        <v>71374.509999999995</v>
      </c>
      <c r="T524" s="49" t="s">
        <v>45</v>
      </c>
    </row>
    <row r="525" spans="1:20" s="38" customFormat="1" x14ac:dyDescent="0.25">
      <c r="A525" s="72">
        <v>520</v>
      </c>
      <c r="B525" s="37" t="s">
        <v>779</v>
      </c>
      <c r="C525" s="72" t="s">
        <v>981</v>
      </c>
      <c r="D525" s="74" t="s">
        <v>811</v>
      </c>
      <c r="E525" s="37" t="s">
        <v>158</v>
      </c>
      <c r="F525" s="44" t="s">
        <v>990</v>
      </c>
      <c r="G525" s="45">
        <v>70000</v>
      </c>
      <c r="H525" s="45">
        <v>5368.48</v>
      </c>
      <c r="I525" s="46">
        <v>25</v>
      </c>
      <c r="J525" s="47">
        <v>2009</v>
      </c>
      <c r="K525" s="48">
        <f t="shared" si="159"/>
        <v>4970</v>
      </c>
      <c r="L525" s="48">
        <f t="shared" si="158"/>
        <v>770.00000000000011</v>
      </c>
      <c r="M525" s="47">
        <v>2128</v>
      </c>
      <c r="N525" s="46">
        <f t="shared" si="160"/>
        <v>4963</v>
      </c>
      <c r="O525" s="46"/>
      <c r="P525" s="46">
        <f t="shared" si="138"/>
        <v>4137</v>
      </c>
      <c r="Q525" s="46">
        <f t="shared" si="142"/>
        <v>9530.48</v>
      </c>
      <c r="R525" s="46">
        <f>+K525+L525+N525</f>
        <v>10703</v>
      </c>
      <c r="S525" s="46">
        <f t="shared" si="143"/>
        <v>60469.520000000004</v>
      </c>
      <c r="T525" s="49" t="s">
        <v>45</v>
      </c>
    </row>
    <row r="526" spans="1:20" s="38" customFormat="1" x14ac:dyDescent="0.25">
      <c r="A526" s="72">
        <v>521</v>
      </c>
      <c r="B526" s="37" t="s">
        <v>819</v>
      </c>
      <c r="C526" s="122" t="s">
        <v>981</v>
      </c>
      <c r="D526" s="74" t="s">
        <v>811</v>
      </c>
      <c r="E526" s="37" t="s">
        <v>903</v>
      </c>
      <c r="F526" s="44" t="s">
        <v>990</v>
      </c>
      <c r="G526" s="50">
        <v>75000</v>
      </c>
      <c r="H526" s="50">
        <v>6309.38</v>
      </c>
      <c r="I526" s="46">
        <v>25</v>
      </c>
      <c r="J526" s="108">
        <v>2152.5</v>
      </c>
      <c r="K526" s="52">
        <f t="shared" si="159"/>
        <v>5324.9999999999991</v>
      </c>
      <c r="L526" s="52">
        <f t="shared" si="158"/>
        <v>825.00000000000011</v>
      </c>
      <c r="M526" s="108">
        <v>2280</v>
      </c>
      <c r="N526" s="51">
        <f t="shared" si="160"/>
        <v>5317.5</v>
      </c>
      <c r="O526" s="51"/>
      <c r="P526" s="51">
        <f t="shared" si="138"/>
        <v>4432.5</v>
      </c>
      <c r="Q526" s="46">
        <f t="shared" si="142"/>
        <v>10766.880000000001</v>
      </c>
      <c r="R526" s="51">
        <f t="shared" si="161"/>
        <v>11467.5</v>
      </c>
      <c r="S526" s="51">
        <f t="shared" si="143"/>
        <v>64233.119999999995</v>
      </c>
      <c r="T526" s="49" t="s">
        <v>45</v>
      </c>
    </row>
    <row r="527" spans="1:20" s="38" customFormat="1" x14ac:dyDescent="0.25">
      <c r="A527" s="72">
        <v>522</v>
      </c>
      <c r="B527" s="37" t="s">
        <v>840</v>
      </c>
      <c r="C527" s="122" t="s">
        <v>981</v>
      </c>
      <c r="D527" s="74" t="s">
        <v>811</v>
      </c>
      <c r="E527" s="37" t="s">
        <v>903</v>
      </c>
      <c r="F527" s="44" t="s">
        <v>990</v>
      </c>
      <c r="G527" s="50">
        <v>75000</v>
      </c>
      <c r="H527" s="50">
        <v>6006.89</v>
      </c>
      <c r="I527" s="46">
        <v>25</v>
      </c>
      <c r="J527" s="108">
        <v>2152.5</v>
      </c>
      <c r="K527" s="52">
        <f t="shared" si="159"/>
        <v>5324.9999999999991</v>
      </c>
      <c r="L527" s="52">
        <f t="shared" si="158"/>
        <v>825.00000000000011</v>
      </c>
      <c r="M527" s="108">
        <v>2280</v>
      </c>
      <c r="N527" s="51">
        <f t="shared" si="160"/>
        <v>5317.5</v>
      </c>
      <c r="O527" s="51"/>
      <c r="P527" s="51">
        <f t="shared" si="138"/>
        <v>4432.5</v>
      </c>
      <c r="Q527" s="46">
        <f t="shared" si="142"/>
        <v>10464.39</v>
      </c>
      <c r="R527" s="51">
        <f t="shared" si="161"/>
        <v>11467.5</v>
      </c>
      <c r="S527" s="51">
        <f t="shared" si="143"/>
        <v>64535.61</v>
      </c>
      <c r="T527" s="49" t="s">
        <v>45</v>
      </c>
    </row>
    <row r="528" spans="1:20" s="38" customFormat="1" x14ac:dyDescent="0.25">
      <c r="A528" s="72">
        <v>523</v>
      </c>
      <c r="B528" s="37" t="s">
        <v>818</v>
      </c>
      <c r="C528" s="122" t="s">
        <v>981</v>
      </c>
      <c r="D528" s="74" t="s">
        <v>811</v>
      </c>
      <c r="E528" s="37" t="s">
        <v>158</v>
      </c>
      <c r="F528" s="44" t="s">
        <v>990</v>
      </c>
      <c r="G528" s="50">
        <v>70000</v>
      </c>
      <c r="H528" s="50">
        <v>5368.48</v>
      </c>
      <c r="I528" s="46">
        <v>25</v>
      </c>
      <c r="J528" s="108">
        <v>2009</v>
      </c>
      <c r="K528" s="52">
        <f t="shared" si="159"/>
        <v>4970</v>
      </c>
      <c r="L528" s="52">
        <f t="shared" si="158"/>
        <v>770.00000000000011</v>
      </c>
      <c r="M528" s="108">
        <v>2128</v>
      </c>
      <c r="N528" s="51">
        <f t="shared" si="160"/>
        <v>4963</v>
      </c>
      <c r="O528" s="51"/>
      <c r="P528" s="51">
        <f t="shared" si="138"/>
        <v>4137</v>
      </c>
      <c r="Q528" s="46">
        <f t="shared" si="142"/>
        <v>9530.48</v>
      </c>
      <c r="R528" s="51">
        <f t="shared" si="161"/>
        <v>10703</v>
      </c>
      <c r="S528" s="51">
        <f t="shared" si="143"/>
        <v>60469.520000000004</v>
      </c>
      <c r="T528" s="49" t="s">
        <v>45</v>
      </c>
    </row>
    <row r="529" spans="1:20" s="38" customFormat="1" x14ac:dyDescent="0.25">
      <c r="A529" s="72">
        <v>524</v>
      </c>
      <c r="B529" s="37" t="s">
        <v>838</v>
      </c>
      <c r="C529" s="122" t="s">
        <v>982</v>
      </c>
      <c r="D529" s="74" t="s">
        <v>811</v>
      </c>
      <c r="E529" s="37" t="s">
        <v>158</v>
      </c>
      <c r="F529" s="44" t="s">
        <v>990</v>
      </c>
      <c r="G529" s="50">
        <v>70000</v>
      </c>
      <c r="H529" s="50">
        <v>5065.99</v>
      </c>
      <c r="I529" s="46">
        <v>25</v>
      </c>
      <c r="J529" s="108">
        <v>2009</v>
      </c>
      <c r="K529" s="52">
        <f t="shared" si="159"/>
        <v>4970</v>
      </c>
      <c r="L529" s="52">
        <f t="shared" si="158"/>
        <v>770.00000000000011</v>
      </c>
      <c r="M529" s="108">
        <v>2128</v>
      </c>
      <c r="N529" s="51">
        <f t="shared" si="160"/>
        <v>4963</v>
      </c>
      <c r="O529" s="51"/>
      <c r="P529" s="51">
        <f t="shared" si="138"/>
        <v>4137</v>
      </c>
      <c r="Q529" s="46">
        <f t="shared" si="142"/>
        <v>9227.99</v>
      </c>
      <c r="R529" s="51">
        <f t="shared" si="161"/>
        <v>10703</v>
      </c>
      <c r="S529" s="51">
        <f t="shared" si="143"/>
        <v>60772.01</v>
      </c>
      <c r="T529" s="49" t="s">
        <v>45</v>
      </c>
    </row>
    <row r="530" spans="1:20" s="38" customFormat="1" x14ac:dyDescent="0.25">
      <c r="A530" s="72">
        <v>525</v>
      </c>
      <c r="B530" s="37" t="s">
        <v>839</v>
      </c>
      <c r="C530" s="122" t="s">
        <v>982</v>
      </c>
      <c r="D530" s="74" t="s">
        <v>811</v>
      </c>
      <c r="E530" s="37" t="s">
        <v>903</v>
      </c>
      <c r="F530" s="44" t="s">
        <v>990</v>
      </c>
      <c r="G530" s="50">
        <v>75000</v>
      </c>
      <c r="H530" s="50">
        <v>6006.89</v>
      </c>
      <c r="I530" s="46">
        <v>25</v>
      </c>
      <c r="J530" s="108">
        <v>2152.5</v>
      </c>
      <c r="K530" s="52">
        <f t="shared" si="159"/>
        <v>5324.9999999999991</v>
      </c>
      <c r="L530" s="52">
        <f t="shared" si="158"/>
        <v>825.00000000000011</v>
      </c>
      <c r="M530" s="108">
        <v>2280</v>
      </c>
      <c r="N530" s="51">
        <f t="shared" si="160"/>
        <v>5317.5</v>
      </c>
      <c r="O530" s="51"/>
      <c r="P530" s="51">
        <f t="shared" si="138"/>
        <v>4432.5</v>
      </c>
      <c r="Q530" s="46">
        <f t="shared" si="142"/>
        <v>10464.39</v>
      </c>
      <c r="R530" s="51">
        <f t="shared" si="161"/>
        <v>11467.5</v>
      </c>
      <c r="S530" s="51">
        <f t="shared" si="143"/>
        <v>64535.61</v>
      </c>
      <c r="T530" s="49" t="s">
        <v>45</v>
      </c>
    </row>
    <row r="531" spans="1:20" s="38" customFormat="1" x14ac:dyDescent="0.25">
      <c r="A531" s="72">
        <v>526</v>
      </c>
      <c r="B531" s="37" t="s">
        <v>841</v>
      </c>
      <c r="C531" s="122" t="s">
        <v>981</v>
      </c>
      <c r="D531" s="74" t="s">
        <v>811</v>
      </c>
      <c r="E531" s="37" t="s">
        <v>158</v>
      </c>
      <c r="F531" s="44" t="s">
        <v>990</v>
      </c>
      <c r="G531" s="50">
        <v>70000</v>
      </c>
      <c r="H531" s="50">
        <v>5065.99</v>
      </c>
      <c r="I531" s="46">
        <v>25</v>
      </c>
      <c r="J531" s="108">
        <v>2009</v>
      </c>
      <c r="K531" s="52">
        <f t="shared" si="159"/>
        <v>4970</v>
      </c>
      <c r="L531" s="52">
        <f t="shared" si="158"/>
        <v>770.00000000000011</v>
      </c>
      <c r="M531" s="108">
        <v>2128</v>
      </c>
      <c r="N531" s="51">
        <f t="shared" si="160"/>
        <v>4963</v>
      </c>
      <c r="O531" s="51"/>
      <c r="P531" s="51">
        <f t="shared" si="138"/>
        <v>4137</v>
      </c>
      <c r="Q531" s="46">
        <f t="shared" si="142"/>
        <v>9227.99</v>
      </c>
      <c r="R531" s="51">
        <f t="shared" si="161"/>
        <v>10703</v>
      </c>
      <c r="S531" s="51">
        <f t="shared" si="143"/>
        <v>60772.01</v>
      </c>
      <c r="T531" s="49" t="s">
        <v>45</v>
      </c>
    </row>
    <row r="532" spans="1:20" s="38" customFormat="1" x14ac:dyDescent="0.25">
      <c r="A532" s="72">
        <v>527</v>
      </c>
      <c r="B532" s="37" t="s">
        <v>826</v>
      </c>
      <c r="C532" s="122" t="s">
        <v>981</v>
      </c>
      <c r="D532" s="74" t="s">
        <v>811</v>
      </c>
      <c r="E532" s="37" t="s">
        <v>158</v>
      </c>
      <c r="F532" s="44" t="s">
        <v>990</v>
      </c>
      <c r="G532" s="50">
        <v>70000</v>
      </c>
      <c r="H532" s="50">
        <v>5368.48</v>
      </c>
      <c r="I532" s="46">
        <v>25</v>
      </c>
      <c r="J532" s="108">
        <v>2009</v>
      </c>
      <c r="K532" s="52">
        <f t="shared" si="159"/>
        <v>4970</v>
      </c>
      <c r="L532" s="52">
        <f t="shared" si="158"/>
        <v>770.00000000000011</v>
      </c>
      <c r="M532" s="108">
        <v>2128</v>
      </c>
      <c r="N532" s="51">
        <f t="shared" si="160"/>
        <v>4963</v>
      </c>
      <c r="O532" s="51"/>
      <c r="P532" s="51">
        <f t="shared" si="138"/>
        <v>4137</v>
      </c>
      <c r="Q532" s="46">
        <f t="shared" si="142"/>
        <v>9530.48</v>
      </c>
      <c r="R532" s="51">
        <f t="shared" si="161"/>
        <v>10703</v>
      </c>
      <c r="S532" s="51">
        <f t="shared" si="143"/>
        <v>60469.520000000004</v>
      </c>
      <c r="T532" s="49" t="s">
        <v>45</v>
      </c>
    </row>
    <row r="533" spans="1:20" s="38" customFormat="1" x14ac:dyDescent="0.25">
      <c r="A533" s="72">
        <v>528</v>
      </c>
      <c r="B533" s="37" t="s">
        <v>830</v>
      </c>
      <c r="C533" s="122" t="s">
        <v>982</v>
      </c>
      <c r="D533" s="74" t="s">
        <v>811</v>
      </c>
      <c r="E533" s="37" t="s">
        <v>158</v>
      </c>
      <c r="F533" s="44" t="s">
        <v>990</v>
      </c>
      <c r="G533" s="50">
        <v>70000</v>
      </c>
      <c r="H533" s="50">
        <v>5368.48</v>
      </c>
      <c r="I533" s="46">
        <v>25</v>
      </c>
      <c r="J533" s="108">
        <v>2009</v>
      </c>
      <c r="K533" s="52">
        <f t="shared" si="159"/>
        <v>4970</v>
      </c>
      <c r="L533" s="52">
        <f t="shared" si="158"/>
        <v>770.00000000000011</v>
      </c>
      <c r="M533" s="108">
        <v>2128</v>
      </c>
      <c r="N533" s="51">
        <f t="shared" si="160"/>
        <v>4963</v>
      </c>
      <c r="O533" s="51"/>
      <c r="P533" s="51">
        <f t="shared" ref="P533:P596" si="162">+J533+M533</f>
        <v>4137</v>
      </c>
      <c r="Q533" s="46">
        <f t="shared" si="142"/>
        <v>9530.48</v>
      </c>
      <c r="R533" s="51">
        <f t="shared" si="161"/>
        <v>10703</v>
      </c>
      <c r="S533" s="51">
        <f t="shared" si="143"/>
        <v>60469.520000000004</v>
      </c>
      <c r="T533" s="49" t="s">
        <v>45</v>
      </c>
    </row>
    <row r="534" spans="1:20" s="38" customFormat="1" x14ac:dyDescent="0.25">
      <c r="A534" s="72">
        <v>529</v>
      </c>
      <c r="B534" s="37" t="s">
        <v>832</v>
      </c>
      <c r="C534" s="122" t="s">
        <v>982</v>
      </c>
      <c r="D534" s="74" t="s">
        <v>811</v>
      </c>
      <c r="E534" s="37" t="s">
        <v>158</v>
      </c>
      <c r="F534" s="44" t="s">
        <v>990</v>
      </c>
      <c r="G534" s="50">
        <v>70000</v>
      </c>
      <c r="H534" s="50">
        <v>5065.99</v>
      </c>
      <c r="I534" s="46">
        <v>25</v>
      </c>
      <c r="J534" s="108">
        <v>2009</v>
      </c>
      <c r="K534" s="52">
        <f t="shared" si="159"/>
        <v>4970</v>
      </c>
      <c r="L534" s="52">
        <f t="shared" si="158"/>
        <v>770.00000000000011</v>
      </c>
      <c r="M534" s="108">
        <v>2128</v>
      </c>
      <c r="N534" s="51">
        <f t="shared" si="160"/>
        <v>4963</v>
      </c>
      <c r="O534" s="51"/>
      <c r="P534" s="51">
        <f t="shared" si="162"/>
        <v>4137</v>
      </c>
      <c r="Q534" s="46">
        <f t="shared" si="142"/>
        <v>9227.99</v>
      </c>
      <c r="R534" s="51">
        <f t="shared" si="161"/>
        <v>10703</v>
      </c>
      <c r="S534" s="51">
        <f t="shared" si="143"/>
        <v>60772.01</v>
      </c>
      <c r="T534" s="49" t="s">
        <v>45</v>
      </c>
    </row>
    <row r="535" spans="1:20" s="38" customFormat="1" x14ac:dyDescent="0.25">
      <c r="A535" s="72">
        <v>530</v>
      </c>
      <c r="B535" s="37" t="s">
        <v>833</v>
      </c>
      <c r="C535" s="122" t="s">
        <v>981</v>
      </c>
      <c r="D535" s="74" t="s">
        <v>811</v>
      </c>
      <c r="E535" s="37" t="s">
        <v>158</v>
      </c>
      <c r="F535" s="44" t="s">
        <v>990</v>
      </c>
      <c r="G535" s="50">
        <v>70000</v>
      </c>
      <c r="H535" s="50">
        <v>5368.48</v>
      </c>
      <c r="I535" s="46">
        <v>25</v>
      </c>
      <c r="J535" s="108">
        <v>2009</v>
      </c>
      <c r="K535" s="52">
        <f t="shared" si="159"/>
        <v>4970</v>
      </c>
      <c r="L535" s="52">
        <f t="shared" si="158"/>
        <v>770.00000000000011</v>
      </c>
      <c r="M535" s="108">
        <v>2128</v>
      </c>
      <c r="N535" s="51">
        <f t="shared" si="160"/>
        <v>4963</v>
      </c>
      <c r="O535" s="51"/>
      <c r="P535" s="51">
        <f t="shared" si="162"/>
        <v>4137</v>
      </c>
      <c r="Q535" s="46">
        <f t="shared" si="142"/>
        <v>9530.48</v>
      </c>
      <c r="R535" s="51">
        <f t="shared" si="161"/>
        <v>10703</v>
      </c>
      <c r="S535" s="51">
        <f t="shared" si="143"/>
        <v>60469.520000000004</v>
      </c>
      <c r="T535" s="49" t="s">
        <v>45</v>
      </c>
    </row>
    <row r="536" spans="1:20" s="38" customFormat="1" x14ac:dyDescent="0.25">
      <c r="A536" s="72">
        <v>531</v>
      </c>
      <c r="B536" s="37" t="s">
        <v>836</v>
      </c>
      <c r="C536" s="122" t="s">
        <v>981</v>
      </c>
      <c r="D536" s="74" t="s">
        <v>811</v>
      </c>
      <c r="E536" s="37" t="s">
        <v>158</v>
      </c>
      <c r="F536" s="44" t="s">
        <v>990</v>
      </c>
      <c r="G536" s="50">
        <v>70000</v>
      </c>
      <c r="H536" s="50">
        <v>5065.99</v>
      </c>
      <c r="I536" s="46">
        <v>25</v>
      </c>
      <c r="J536" s="108">
        <v>2009</v>
      </c>
      <c r="K536" s="52">
        <f t="shared" si="159"/>
        <v>4970</v>
      </c>
      <c r="L536" s="52">
        <f t="shared" si="158"/>
        <v>770.00000000000011</v>
      </c>
      <c r="M536" s="108">
        <v>2128</v>
      </c>
      <c r="N536" s="51">
        <f t="shared" si="160"/>
        <v>4963</v>
      </c>
      <c r="O536" s="51"/>
      <c r="P536" s="51">
        <f t="shared" si="162"/>
        <v>4137</v>
      </c>
      <c r="Q536" s="46">
        <f t="shared" si="142"/>
        <v>9227.99</v>
      </c>
      <c r="R536" s="51">
        <f t="shared" si="161"/>
        <v>10703</v>
      </c>
      <c r="S536" s="51">
        <f t="shared" si="143"/>
        <v>60772.01</v>
      </c>
      <c r="T536" s="49" t="s">
        <v>45</v>
      </c>
    </row>
    <row r="537" spans="1:20" s="38" customFormat="1" x14ac:dyDescent="0.25">
      <c r="A537" s="72">
        <v>532</v>
      </c>
      <c r="B537" s="37" t="s">
        <v>821</v>
      </c>
      <c r="C537" s="122" t="s">
        <v>982</v>
      </c>
      <c r="D537" s="74" t="s">
        <v>811</v>
      </c>
      <c r="E537" s="37" t="s">
        <v>186</v>
      </c>
      <c r="F537" s="44" t="s">
        <v>990</v>
      </c>
      <c r="G537" s="50">
        <v>45000</v>
      </c>
      <c r="H537" s="66">
        <v>1148.33</v>
      </c>
      <c r="I537" s="46">
        <v>25</v>
      </c>
      <c r="J537" s="108">
        <v>1291.5</v>
      </c>
      <c r="K537" s="52">
        <f t="shared" si="159"/>
        <v>3194.9999999999995</v>
      </c>
      <c r="L537" s="52">
        <f t="shared" si="158"/>
        <v>495.00000000000006</v>
      </c>
      <c r="M537" s="108">
        <v>1368</v>
      </c>
      <c r="N537" s="51">
        <f t="shared" si="160"/>
        <v>3190.5</v>
      </c>
      <c r="O537" s="51"/>
      <c r="P537" s="51">
        <f t="shared" si="162"/>
        <v>2659.5</v>
      </c>
      <c r="Q537" s="46">
        <f t="shared" si="142"/>
        <v>3832.83</v>
      </c>
      <c r="R537" s="51">
        <f t="shared" si="161"/>
        <v>6880.5</v>
      </c>
      <c r="S537" s="51">
        <f t="shared" si="143"/>
        <v>41167.17</v>
      </c>
      <c r="T537" s="49" t="s">
        <v>45</v>
      </c>
    </row>
    <row r="538" spans="1:20" s="38" customFormat="1" x14ac:dyDescent="0.25">
      <c r="A538" s="72">
        <v>533</v>
      </c>
      <c r="B538" s="37" t="s">
        <v>837</v>
      </c>
      <c r="C538" s="122" t="s">
        <v>982</v>
      </c>
      <c r="D538" s="74" t="s">
        <v>811</v>
      </c>
      <c r="E538" s="37" t="s">
        <v>186</v>
      </c>
      <c r="F538" s="44" t="s">
        <v>990</v>
      </c>
      <c r="G538" s="50">
        <v>45000</v>
      </c>
      <c r="H538" s="66">
        <v>1148.33</v>
      </c>
      <c r="I538" s="46">
        <v>25</v>
      </c>
      <c r="J538" s="108">
        <v>1291.5</v>
      </c>
      <c r="K538" s="52">
        <f t="shared" si="159"/>
        <v>3194.9999999999995</v>
      </c>
      <c r="L538" s="52">
        <f t="shared" si="158"/>
        <v>495.00000000000006</v>
      </c>
      <c r="M538" s="108">
        <v>1368</v>
      </c>
      <c r="N538" s="51">
        <f t="shared" si="160"/>
        <v>3190.5</v>
      </c>
      <c r="O538" s="51"/>
      <c r="P538" s="51">
        <f t="shared" si="162"/>
        <v>2659.5</v>
      </c>
      <c r="Q538" s="46">
        <f t="shared" si="142"/>
        <v>3832.83</v>
      </c>
      <c r="R538" s="51">
        <f t="shared" si="161"/>
        <v>6880.5</v>
      </c>
      <c r="S538" s="51">
        <f t="shared" si="143"/>
        <v>41167.17</v>
      </c>
      <c r="T538" s="49" t="s">
        <v>45</v>
      </c>
    </row>
    <row r="539" spans="1:20" s="38" customFormat="1" x14ac:dyDescent="0.25">
      <c r="A539" s="72">
        <v>534</v>
      </c>
      <c r="B539" s="37" t="s">
        <v>813</v>
      </c>
      <c r="C539" s="122" t="s">
        <v>982</v>
      </c>
      <c r="D539" s="74" t="s">
        <v>811</v>
      </c>
      <c r="E539" s="37" t="s">
        <v>945</v>
      </c>
      <c r="F539" s="44" t="s">
        <v>990</v>
      </c>
      <c r="G539" s="50">
        <v>41000</v>
      </c>
      <c r="H539" s="66">
        <v>356.92</v>
      </c>
      <c r="I539" s="46">
        <v>25</v>
      </c>
      <c r="J539" s="108">
        <v>1176.7</v>
      </c>
      <c r="K539" s="52">
        <f t="shared" si="159"/>
        <v>2910.9999999999995</v>
      </c>
      <c r="L539" s="52">
        <f t="shared" si="158"/>
        <v>451.00000000000006</v>
      </c>
      <c r="M539" s="108">
        <v>1246.4000000000001</v>
      </c>
      <c r="N539" s="51">
        <f t="shared" si="160"/>
        <v>2906.9</v>
      </c>
      <c r="O539" s="51"/>
      <c r="P539" s="51">
        <f t="shared" si="162"/>
        <v>2423.1000000000004</v>
      </c>
      <c r="Q539" s="46">
        <f t="shared" si="142"/>
        <v>2805.0200000000004</v>
      </c>
      <c r="R539" s="51">
        <f t="shared" si="161"/>
        <v>6268.9</v>
      </c>
      <c r="S539" s="51">
        <f t="shared" si="143"/>
        <v>38194.979999999996</v>
      </c>
      <c r="T539" s="49" t="s">
        <v>45</v>
      </c>
    </row>
    <row r="540" spans="1:20" s="38" customFormat="1" x14ac:dyDescent="0.25">
      <c r="A540" s="72">
        <v>535</v>
      </c>
      <c r="B540" s="74" t="s">
        <v>963</v>
      </c>
      <c r="C540" s="122" t="s">
        <v>981</v>
      </c>
      <c r="D540" s="74" t="s">
        <v>811</v>
      </c>
      <c r="E540" s="37" t="s">
        <v>945</v>
      </c>
      <c r="F540" s="44" t="s">
        <v>990</v>
      </c>
      <c r="G540" s="50">
        <v>41000</v>
      </c>
      <c r="H540" s="50">
        <v>583.79</v>
      </c>
      <c r="I540" s="46">
        <v>25</v>
      </c>
      <c r="J540" s="108">
        <v>1176.7</v>
      </c>
      <c r="K540" s="52">
        <f t="shared" si="159"/>
        <v>2910.9999999999995</v>
      </c>
      <c r="L540" s="52">
        <f t="shared" si="158"/>
        <v>451.00000000000006</v>
      </c>
      <c r="M540" s="108">
        <v>1246.4000000000001</v>
      </c>
      <c r="N540" s="51">
        <f t="shared" si="160"/>
        <v>2906.9</v>
      </c>
      <c r="O540" s="51"/>
      <c r="P540" s="51">
        <f t="shared" si="162"/>
        <v>2423.1000000000004</v>
      </c>
      <c r="Q540" s="46">
        <f t="shared" si="142"/>
        <v>3031.8900000000003</v>
      </c>
      <c r="R540" s="51">
        <f t="shared" si="161"/>
        <v>6268.9</v>
      </c>
      <c r="S540" s="51">
        <f t="shared" si="143"/>
        <v>37968.11</v>
      </c>
      <c r="T540" s="49" t="s">
        <v>45</v>
      </c>
    </row>
    <row r="541" spans="1:20" s="38" customFormat="1" ht="14.25" customHeight="1" x14ac:dyDescent="0.25">
      <c r="A541" s="72">
        <v>536</v>
      </c>
      <c r="B541" s="37" t="s">
        <v>823</v>
      </c>
      <c r="C541" s="122" t="s">
        <v>982</v>
      </c>
      <c r="D541" s="74" t="s">
        <v>811</v>
      </c>
      <c r="E541" s="37" t="s">
        <v>126</v>
      </c>
      <c r="F541" s="44" t="s">
        <v>989</v>
      </c>
      <c r="G541" s="50">
        <v>42000</v>
      </c>
      <c r="H541" s="50">
        <v>498.05</v>
      </c>
      <c r="I541" s="46">
        <v>25</v>
      </c>
      <c r="J541" s="108">
        <v>1205.4000000000001</v>
      </c>
      <c r="K541" s="52">
        <f t="shared" si="159"/>
        <v>2981.9999999999995</v>
      </c>
      <c r="L541" s="52">
        <f t="shared" si="158"/>
        <v>462.00000000000006</v>
      </c>
      <c r="M541" s="108">
        <v>1276.8</v>
      </c>
      <c r="N541" s="51">
        <f t="shared" si="160"/>
        <v>2977.8</v>
      </c>
      <c r="O541" s="51"/>
      <c r="P541" s="51">
        <f t="shared" si="162"/>
        <v>2482.1999999999998</v>
      </c>
      <c r="Q541" s="46">
        <f t="shared" si="142"/>
        <v>3005.25</v>
      </c>
      <c r="R541" s="51">
        <f t="shared" si="161"/>
        <v>6421.7999999999993</v>
      </c>
      <c r="S541" s="51">
        <f t="shared" si="143"/>
        <v>38994.75</v>
      </c>
      <c r="T541" s="49" t="s">
        <v>45</v>
      </c>
    </row>
    <row r="542" spans="1:20" s="38" customFormat="1" x14ac:dyDescent="0.25">
      <c r="A542" s="72">
        <v>537</v>
      </c>
      <c r="B542" s="37" t="s">
        <v>812</v>
      </c>
      <c r="C542" s="122" t="s">
        <v>981</v>
      </c>
      <c r="D542" s="74" t="s">
        <v>811</v>
      </c>
      <c r="E542" s="37" t="s">
        <v>112</v>
      </c>
      <c r="F542" s="44" t="s">
        <v>990</v>
      </c>
      <c r="G542" s="50">
        <v>25000</v>
      </c>
      <c r="H542" s="66">
        <v>0</v>
      </c>
      <c r="I542" s="46">
        <v>25</v>
      </c>
      <c r="J542" s="108">
        <v>717.5</v>
      </c>
      <c r="K542" s="52">
        <f t="shared" si="159"/>
        <v>1774.9999999999998</v>
      </c>
      <c r="L542" s="52">
        <f t="shared" si="158"/>
        <v>275</v>
      </c>
      <c r="M542" s="108">
        <v>760</v>
      </c>
      <c r="N542" s="51">
        <f t="shared" si="160"/>
        <v>1772.5000000000002</v>
      </c>
      <c r="O542" s="51"/>
      <c r="P542" s="51">
        <f t="shared" si="162"/>
        <v>1477.5</v>
      </c>
      <c r="Q542" s="46">
        <f t="shared" si="142"/>
        <v>1502.5</v>
      </c>
      <c r="R542" s="51">
        <f t="shared" si="161"/>
        <v>3822.5</v>
      </c>
      <c r="S542" s="51">
        <f t="shared" si="143"/>
        <v>23497.5</v>
      </c>
      <c r="T542" s="49" t="s">
        <v>45</v>
      </c>
    </row>
    <row r="543" spans="1:20" s="38" customFormat="1" x14ac:dyDescent="0.25">
      <c r="A543" s="72">
        <v>538</v>
      </c>
      <c r="B543" s="37" t="s">
        <v>817</v>
      </c>
      <c r="C543" s="122" t="s">
        <v>981</v>
      </c>
      <c r="D543" s="74" t="s">
        <v>811</v>
      </c>
      <c r="E543" s="37" t="s">
        <v>127</v>
      </c>
      <c r="F543" s="44" t="s">
        <v>990</v>
      </c>
      <c r="G543" s="50">
        <v>25000</v>
      </c>
      <c r="H543" s="66">
        <v>0</v>
      </c>
      <c r="I543" s="46">
        <v>25</v>
      </c>
      <c r="J543" s="108">
        <v>717.5</v>
      </c>
      <c r="K543" s="52">
        <f t="shared" si="159"/>
        <v>1774.9999999999998</v>
      </c>
      <c r="L543" s="52">
        <f t="shared" si="158"/>
        <v>275</v>
      </c>
      <c r="M543" s="108">
        <v>760</v>
      </c>
      <c r="N543" s="51">
        <f t="shared" si="160"/>
        <v>1772.5000000000002</v>
      </c>
      <c r="O543" s="51"/>
      <c r="P543" s="51">
        <f t="shared" si="162"/>
        <v>1477.5</v>
      </c>
      <c r="Q543" s="46">
        <f t="shared" si="142"/>
        <v>1502.5</v>
      </c>
      <c r="R543" s="51">
        <f t="shared" si="161"/>
        <v>3822.5</v>
      </c>
      <c r="S543" s="51">
        <f t="shared" si="143"/>
        <v>23497.5</v>
      </c>
      <c r="T543" s="49" t="s">
        <v>45</v>
      </c>
    </row>
    <row r="544" spans="1:20" s="38" customFormat="1" x14ac:dyDescent="0.25">
      <c r="A544" s="72">
        <v>539</v>
      </c>
      <c r="B544" s="37" t="s">
        <v>814</v>
      </c>
      <c r="C544" s="122" t="s">
        <v>981</v>
      </c>
      <c r="D544" s="74" t="s">
        <v>811</v>
      </c>
      <c r="E544" s="37" t="s">
        <v>37</v>
      </c>
      <c r="F544" s="44" t="s">
        <v>990</v>
      </c>
      <c r="G544" s="50">
        <v>25000</v>
      </c>
      <c r="H544" s="66">
        <v>0</v>
      </c>
      <c r="I544" s="46">
        <v>25</v>
      </c>
      <c r="J544" s="108">
        <v>717.5</v>
      </c>
      <c r="K544" s="52">
        <f t="shared" si="159"/>
        <v>1774.9999999999998</v>
      </c>
      <c r="L544" s="52">
        <f t="shared" si="158"/>
        <v>275</v>
      </c>
      <c r="M544" s="108">
        <v>760</v>
      </c>
      <c r="N544" s="51">
        <f t="shared" si="160"/>
        <v>1772.5000000000002</v>
      </c>
      <c r="O544" s="51"/>
      <c r="P544" s="51">
        <f t="shared" si="162"/>
        <v>1477.5</v>
      </c>
      <c r="Q544" s="46">
        <f t="shared" si="142"/>
        <v>1502.5</v>
      </c>
      <c r="R544" s="51">
        <f t="shared" si="161"/>
        <v>3822.5</v>
      </c>
      <c r="S544" s="51">
        <f t="shared" si="143"/>
        <v>23497.5</v>
      </c>
      <c r="T544" s="49" t="s">
        <v>45</v>
      </c>
    </row>
    <row r="545" spans="1:20" s="38" customFormat="1" x14ac:dyDescent="0.25">
      <c r="A545" s="72">
        <v>540</v>
      </c>
      <c r="B545" s="37" t="s">
        <v>816</v>
      </c>
      <c r="C545" s="122" t="s">
        <v>981</v>
      </c>
      <c r="D545" s="74" t="s">
        <v>811</v>
      </c>
      <c r="E545" s="37" t="s">
        <v>37</v>
      </c>
      <c r="F545" s="44" t="s">
        <v>990</v>
      </c>
      <c r="G545" s="50">
        <v>25000</v>
      </c>
      <c r="H545" s="66">
        <v>0</v>
      </c>
      <c r="I545" s="46">
        <v>25</v>
      </c>
      <c r="J545" s="108">
        <v>717.5</v>
      </c>
      <c r="K545" s="52">
        <f t="shared" si="159"/>
        <v>1774.9999999999998</v>
      </c>
      <c r="L545" s="52">
        <f t="shared" si="158"/>
        <v>275</v>
      </c>
      <c r="M545" s="108">
        <v>760</v>
      </c>
      <c r="N545" s="51">
        <f t="shared" si="160"/>
        <v>1772.5000000000002</v>
      </c>
      <c r="O545" s="51"/>
      <c r="P545" s="51">
        <f t="shared" si="162"/>
        <v>1477.5</v>
      </c>
      <c r="Q545" s="46">
        <f t="shared" si="142"/>
        <v>1502.5</v>
      </c>
      <c r="R545" s="51">
        <f t="shared" si="161"/>
        <v>3822.5</v>
      </c>
      <c r="S545" s="51">
        <f t="shared" si="143"/>
        <v>23497.5</v>
      </c>
      <c r="T545" s="49" t="s">
        <v>45</v>
      </c>
    </row>
    <row r="546" spans="1:20" s="38" customFormat="1" x14ac:dyDescent="0.25">
      <c r="A546" s="72">
        <v>541</v>
      </c>
      <c r="B546" s="37" t="s">
        <v>822</v>
      </c>
      <c r="C546" s="122" t="s">
        <v>982</v>
      </c>
      <c r="D546" s="74" t="s">
        <v>811</v>
      </c>
      <c r="E546" s="37" t="s">
        <v>37</v>
      </c>
      <c r="F546" s="44" t="s">
        <v>990</v>
      </c>
      <c r="G546" s="50">
        <v>25000</v>
      </c>
      <c r="H546" s="66">
        <v>0</v>
      </c>
      <c r="I546" s="46">
        <v>25</v>
      </c>
      <c r="J546" s="108">
        <v>717.5</v>
      </c>
      <c r="K546" s="52">
        <f t="shared" si="159"/>
        <v>1774.9999999999998</v>
      </c>
      <c r="L546" s="52">
        <f t="shared" si="158"/>
        <v>275</v>
      </c>
      <c r="M546" s="108">
        <v>760</v>
      </c>
      <c r="N546" s="51">
        <f t="shared" si="160"/>
        <v>1772.5000000000002</v>
      </c>
      <c r="O546" s="51"/>
      <c r="P546" s="51">
        <f t="shared" si="162"/>
        <v>1477.5</v>
      </c>
      <c r="Q546" s="46">
        <f t="shared" ref="Q546:Q610" si="163">+H546+I546+J546+M546+O546</f>
        <v>1502.5</v>
      </c>
      <c r="R546" s="51">
        <f t="shared" si="161"/>
        <v>3822.5</v>
      </c>
      <c r="S546" s="51">
        <f t="shared" ref="S546:S610" si="164">+G546-Q546</f>
        <v>23497.5</v>
      </c>
      <c r="T546" s="49" t="s">
        <v>45</v>
      </c>
    </row>
    <row r="547" spans="1:20" s="38" customFormat="1" x14ac:dyDescent="0.25">
      <c r="A547" s="72">
        <v>542</v>
      </c>
      <c r="B547" s="37" t="s">
        <v>828</v>
      </c>
      <c r="C547" s="122" t="s">
        <v>981</v>
      </c>
      <c r="D547" s="74" t="s">
        <v>811</v>
      </c>
      <c r="E547" s="37" t="s">
        <v>72</v>
      </c>
      <c r="F547" s="44" t="s">
        <v>989</v>
      </c>
      <c r="G547" s="50">
        <v>25000</v>
      </c>
      <c r="H547" s="66">
        <v>0</v>
      </c>
      <c r="I547" s="46">
        <v>25</v>
      </c>
      <c r="J547" s="108">
        <v>717.5</v>
      </c>
      <c r="K547" s="52">
        <f t="shared" si="159"/>
        <v>1774.9999999999998</v>
      </c>
      <c r="L547" s="52">
        <f t="shared" si="158"/>
        <v>275</v>
      </c>
      <c r="M547" s="108">
        <v>760</v>
      </c>
      <c r="N547" s="51">
        <f t="shared" si="160"/>
        <v>1772.5000000000002</v>
      </c>
      <c r="O547" s="51"/>
      <c r="P547" s="51">
        <f t="shared" si="162"/>
        <v>1477.5</v>
      </c>
      <c r="Q547" s="46">
        <f t="shared" si="163"/>
        <v>1502.5</v>
      </c>
      <c r="R547" s="51">
        <f t="shared" si="161"/>
        <v>3822.5</v>
      </c>
      <c r="S547" s="51">
        <f t="shared" si="164"/>
        <v>23497.5</v>
      </c>
      <c r="T547" s="49" t="s">
        <v>45</v>
      </c>
    </row>
    <row r="548" spans="1:20" s="38" customFormat="1" x14ac:dyDescent="0.25">
      <c r="A548" s="72">
        <v>543</v>
      </c>
      <c r="B548" s="37" t="s">
        <v>1159</v>
      </c>
      <c r="C548" s="122" t="s">
        <v>981</v>
      </c>
      <c r="D548" s="74" t="s">
        <v>811</v>
      </c>
      <c r="E548" s="37" t="s">
        <v>978</v>
      </c>
      <c r="F548" s="44" t="s">
        <v>989</v>
      </c>
      <c r="G548" s="50">
        <v>16500</v>
      </c>
      <c r="H548" s="66"/>
      <c r="I548" s="46">
        <v>25</v>
      </c>
      <c r="J548" s="108">
        <v>473.55</v>
      </c>
      <c r="K548" s="52">
        <f t="shared" si="159"/>
        <v>1171.5</v>
      </c>
      <c r="L548" s="52">
        <f t="shared" si="158"/>
        <v>181.50000000000003</v>
      </c>
      <c r="M548" s="108">
        <v>501.6</v>
      </c>
      <c r="N548" s="51">
        <f t="shared" si="160"/>
        <v>1169.8500000000001</v>
      </c>
      <c r="O548" s="51"/>
      <c r="P548" s="51">
        <f t="shared" ref="P548:P549" si="165">+J548+M548</f>
        <v>975.15000000000009</v>
      </c>
      <c r="Q548" s="46">
        <f t="shared" ref="Q548:Q549" si="166">+H548+I548+J548+M548+O548</f>
        <v>1000.1500000000001</v>
      </c>
      <c r="R548" s="51">
        <f t="shared" ref="R548:R549" si="167">+K548+L548+N548</f>
        <v>2522.8500000000004</v>
      </c>
      <c r="S548" s="51">
        <f t="shared" ref="S548:S549" si="168">+G548-Q548</f>
        <v>15499.85</v>
      </c>
      <c r="T548" s="49" t="s">
        <v>45</v>
      </c>
    </row>
    <row r="549" spans="1:20" s="38" customFormat="1" x14ac:dyDescent="0.25">
      <c r="A549" s="72">
        <v>544</v>
      </c>
      <c r="B549" s="37" t="s">
        <v>1174</v>
      </c>
      <c r="C549" s="122" t="s">
        <v>981</v>
      </c>
      <c r="D549" s="74" t="s">
        <v>811</v>
      </c>
      <c r="E549" s="37" t="s">
        <v>37</v>
      </c>
      <c r="F549" s="44" t="s">
        <v>989</v>
      </c>
      <c r="G549" s="50">
        <v>25000</v>
      </c>
      <c r="H549" s="66"/>
      <c r="I549" s="46">
        <v>25</v>
      </c>
      <c r="J549" s="108">
        <v>717.5</v>
      </c>
      <c r="K549" s="52">
        <f t="shared" si="159"/>
        <v>1774.9999999999998</v>
      </c>
      <c r="L549" s="52">
        <f t="shared" si="158"/>
        <v>275</v>
      </c>
      <c r="M549" s="108">
        <v>760</v>
      </c>
      <c r="N549" s="51">
        <f t="shared" si="160"/>
        <v>1772.5000000000002</v>
      </c>
      <c r="O549" s="51"/>
      <c r="P549" s="51">
        <f t="shared" si="165"/>
        <v>1477.5</v>
      </c>
      <c r="Q549" s="46">
        <f t="shared" si="166"/>
        <v>1502.5</v>
      </c>
      <c r="R549" s="51">
        <f t="shared" si="167"/>
        <v>3822.5</v>
      </c>
      <c r="S549" s="51">
        <f t="shared" si="168"/>
        <v>23497.5</v>
      </c>
      <c r="T549" s="49" t="s">
        <v>45</v>
      </c>
    </row>
    <row r="550" spans="1:20" s="38" customFormat="1" x14ac:dyDescent="0.25">
      <c r="A550" s="72">
        <v>545</v>
      </c>
      <c r="B550" s="37" t="s">
        <v>815</v>
      </c>
      <c r="C550" s="122" t="s">
        <v>981</v>
      </c>
      <c r="D550" s="74" t="s">
        <v>811</v>
      </c>
      <c r="E550" s="37" t="s">
        <v>69</v>
      </c>
      <c r="F550" s="44" t="s">
        <v>990</v>
      </c>
      <c r="G550" s="50">
        <v>25000</v>
      </c>
      <c r="H550" s="66">
        <v>0</v>
      </c>
      <c r="I550" s="46">
        <v>25</v>
      </c>
      <c r="J550" s="108">
        <v>717.5</v>
      </c>
      <c r="K550" s="52">
        <f t="shared" si="159"/>
        <v>1774.9999999999998</v>
      </c>
      <c r="L550" s="52">
        <f t="shared" si="158"/>
        <v>275</v>
      </c>
      <c r="M550" s="108">
        <v>760</v>
      </c>
      <c r="N550" s="51">
        <f t="shared" si="160"/>
        <v>1772.5000000000002</v>
      </c>
      <c r="O550" s="51"/>
      <c r="P550" s="51">
        <f t="shared" si="162"/>
        <v>1477.5</v>
      </c>
      <c r="Q550" s="46">
        <f t="shared" si="163"/>
        <v>1502.5</v>
      </c>
      <c r="R550" s="51">
        <f t="shared" ref="R550:R555" si="169">+K550+L550+N550</f>
        <v>3822.5</v>
      </c>
      <c r="S550" s="51">
        <f t="shared" si="164"/>
        <v>23497.5</v>
      </c>
      <c r="T550" s="49" t="s">
        <v>45</v>
      </c>
    </row>
    <row r="551" spans="1:20" s="38" customFormat="1" x14ac:dyDescent="0.25">
      <c r="A551" s="72">
        <v>546</v>
      </c>
      <c r="B551" s="37" t="s">
        <v>824</v>
      </c>
      <c r="C551" s="122" t="s">
        <v>981</v>
      </c>
      <c r="D551" s="74" t="s">
        <v>811</v>
      </c>
      <c r="E551" s="37" t="s">
        <v>66</v>
      </c>
      <c r="F551" s="44" t="s">
        <v>990</v>
      </c>
      <c r="G551" s="50">
        <v>25000</v>
      </c>
      <c r="H551" s="66">
        <v>0</v>
      </c>
      <c r="I551" s="46">
        <v>25</v>
      </c>
      <c r="J551" s="108">
        <v>717.5</v>
      </c>
      <c r="K551" s="52">
        <f t="shared" si="159"/>
        <v>1774.9999999999998</v>
      </c>
      <c r="L551" s="52">
        <f t="shared" si="158"/>
        <v>275</v>
      </c>
      <c r="M551" s="108">
        <v>760</v>
      </c>
      <c r="N551" s="51">
        <f t="shared" si="160"/>
        <v>1772.5000000000002</v>
      </c>
      <c r="O551" s="51"/>
      <c r="P551" s="51">
        <f t="shared" si="162"/>
        <v>1477.5</v>
      </c>
      <c r="Q551" s="46">
        <f t="shared" si="163"/>
        <v>1502.5</v>
      </c>
      <c r="R551" s="51">
        <f>+K551+L551+N551</f>
        <v>3822.5</v>
      </c>
      <c r="S551" s="51">
        <f t="shared" si="164"/>
        <v>23497.5</v>
      </c>
      <c r="T551" s="49" t="s">
        <v>45</v>
      </c>
    </row>
    <row r="552" spans="1:20" s="38" customFormat="1" x14ac:dyDescent="0.25">
      <c r="A552" s="72">
        <v>547</v>
      </c>
      <c r="B552" s="37" t="s">
        <v>835</v>
      </c>
      <c r="C552" s="122" t="s">
        <v>982</v>
      </c>
      <c r="D552" s="74" t="s">
        <v>811</v>
      </c>
      <c r="E552" s="37" t="s">
        <v>158</v>
      </c>
      <c r="F552" s="44" t="s">
        <v>990</v>
      </c>
      <c r="G552" s="50">
        <v>70000</v>
      </c>
      <c r="H552" s="50">
        <v>5065.99</v>
      </c>
      <c r="I552" s="46">
        <v>25</v>
      </c>
      <c r="J552" s="108">
        <v>2009</v>
      </c>
      <c r="K552" s="52">
        <f t="shared" si="159"/>
        <v>4970</v>
      </c>
      <c r="L552" s="52">
        <f t="shared" si="158"/>
        <v>770.00000000000011</v>
      </c>
      <c r="M552" s="108">
        <v>2128</v>
      </c>
      <c r="N552" s="51">
        <f t="shared" si="160"/>
        <v>4963</v>
      </c>
      <c r="O552" s="51"/>
      <c r="P552" s="51">
        <f t="shared" si="162"/>
        <v>4137</v>
      </c>
      <c r="Q552" s="46">
        <f t="shared" si="163"/>
        <v>9227.99</v>
      </c>
      <c r="R552" s="51">
        <f>+K552+L552+N552</f>
        <v>10703</v>
      </c>
      <c r="S552" s="51">
        <f t="shared" si="164"/>
        <v>60772.01</v>
      </c>
      <c r="T552" s="49" t="s">
        <v>45</v>
      </c>
    </row>
    <row r="553" spans="1:20" s="38" customFormat="1" x14ac:dyDescent="0.25">
      <c r="A553" s="72">
        <v>548</v>
      </c>
      <c r="B553" s="37" t="s">
        <v>820</v>
      </c>
      <c r="C553" s="122" t="s">
        <v>981</v>
      </c>
      <c r="D553" s="74" t="s">
        <v>811</v>
      </c>
      <c r="E553" s="37" t="s">
        <v>147</v>
      </c>
      <c r="F553" s="44" t="s">
        <v>990</v>
      </c>
      <c r="G553" s="50">
        <v>22000</v>
      </c>
      <c r="H553" s="66">
        <v>0</v>
      </c>
      <c r="I553" s="46">
        <v>25</v>
      </c>
      <c r="J553" s="108">
        <v>631.4</v>
      </c>
      <c r="K553" s="52">
        <f t="shared" si="159"/>
        <v>1561.9999999999998</v>
      </c>
      <c r="L553" s="52">
        <f t="shared" si="158"/>
        <v>242.00000000000003</v>
      </c>
      <c r="M553" s="108">
        <v>668.8</v>
      </c>
      <c r="N553" s="51">
        <f t="shared" si="160"/>
        <v>1559.8000000000002</v>
      </c>
      <c r="O553" s="51"/>
      <c r="P553" s="51">
        <f t="shared" si="162"/>
        <v>1300.1999999999998</v>
      </c>
      <c r="Q553" s="46">
        <f t="shared" si="163"/>
        <v>1325.1999999999998</v>
      </c>
      <c r="R553" s="51">
        <f>+K553+L553+N553</f>
        <v>3363.8</v>
      </c>
      <c r="S553" s="51">
        <f t="shared" si="164"/>
        <v>20674.8</v>
      </c>
      <c r="T553" s="49" t="s">
        <v>45</v>
      </c>
    </row>
    <row r="554" spans="1:20" s="38" customFormat="1" x14ac:dyDescent="0.25">
      <c r="A554" s="72">
        <v>549</v>
      </c>
      <c r="B554" s="37" t="s">
        <v>1102</v>
      </c>
      <c r="C554" s="122" t="s">
        <v>982</v>
      </c>
      <c r="D554" s="74" t="s">
        <v>811</v>
      </c>
      <c r="E554" s="37" t="s">
        <v>158</v>
      </c>
      <c r="F554" s="44" t="s">
        <v>990</v>
      </c>
      <c r="G554" s="50">
        <v>50500</v>
      </c>
      <c r="H554" s="66">
        <v>1924.57</v>
      </c>
      <c r="I554" s="46">
        <v>25</v>
      </c>
      <c r="J554" s="108">
        <v>1449.35</v>
      </c>
      <c r="K554" s="52">
        <f t="shared" si="159"/>
        <v>3585.4999999999995</v>
      </c>
      <c r="L554" s="52">
        <f t="shared" si="158"/>
        <v>555.5</v>
      </c>
      <c r="M554" s="108">
        <v>1535.2</v>
      </c>
      <c r="N554" s="51">
        <f t="shared" si="160"/>
        <v>3580.4500000000003</v>
      </c>
      <c r="O554" s="51"/>
      <c r="P554" s="51">
        <f t="shared" si="162"/>
        <v>2984.55</v>
      </c>
      <c r="Q554" s="46">
        <f t="shared" si="163"/>
        <v>4934.12</v>
      </c>
      <c r="R554" s="51">
        <f>+K554+L554+N554</f>
        <v>7721.4500000000007</v>
      </c>
      <c r="S554" s="51">
        <f t="shared" si="164"/>
        <v>45565.88</v>
      </c>
      <c r="T554" s="49" t="s">
        <v>45</v>
      </c>
    </row>
    <row r="555" spans="1:20" s="38" customFormat="1" x14ac:dyDescent="0.25">
      <c r="A555" s="72">
        <v>550</v>
      </c>
      <c r="B555" s="37" t="s">
        <v>827</v>
      </c>
      <c r="C555" s="122" t="s">
        <v>981</v>
      </c>
      <c r="D555" s="74" t="s">
        <v>811</v>
      </c>
      <c r="E555" s="37" t="s">
        <v>208</v>
      </c>
      <c r="F555" s="44" t="s">
        <v>985</v>
      </c>
      <c r="G555" s="50">
        <v>12650</v>
      </c>
      <c r="H555" s="66">
        <v>0</v>
      </c>
      <c r="I555" s="46">
        <v>25</v>
      </c>
      <c r="J555" s="108">
        <v>363.06</v>
      </c>
      <c r="K555" s="52">
        <f t="shared" si="159"/>
        <v>898.14999999999986</v>
      </c>
      <c r="L555" s="52">
        <f t="shared" si="158"/>
        <v>139.15</v>
      </c>
      <c r="M555" s="108">
        <v>384.56</v>
      </c>
      <c r="N555" s="51">
        <f t="shared" si="160"/>
        <v>896.8850000000001</v>
      </c>
      <c r="O555" s="51"/>
      <c r="P555" s="51">
        <f t="shared" si="162"/>
        <v>747.62</v>
      </c>
      <c r="Q555" s="46">
        <f t="shared" si="163"/>
        <v>772.62</v>
      </c>
      <c r="R555" s="51">
        <f t="shared" si="169"/>
        <v>1934.1849999999999</v>
      </c>
      <c r="S555" s="51">
        <f t="shared" si="164"/>
        <v>11877.38</v>
      </c>
      <c r="T555" s="49" t="s">
        <v>45</v>
      </c>
    </row>
    <row r="556" spans="1:20" s="38" customFormat="1" x14ac:dyDescent="0.25">
      <c r="A556" s="72">
        <v>551</v>
      </c>
      <c r="B556" s="37" t="s">
        <v>771</v>
      </c>
      <c r="C556" s="122" t="s">
        <v>981</v>
      </c>
      <c r="D556" s="74" t="s">
        <v>297</v>
      </c>
      <c r="E556" s="37" t="s">
        <v>903</v>
      </c>
      <c r="F556" s="44" t="s">
        <v>990</v>
      </c>
      <c r="G556" s="45">
        <v>75000</v>
      </c>
      <c r="H556" s="45">
        <v>6006.89</v>
      </c>
      <c r="I556" s="46">
        <v>25</v>
      </c>
      <c r="J556" s="47">
        <v>2152.5</v>
      </c>
      <c r="K556" s="48">
        <f t="shared" si="159"/>
        <v>5324.9999999999991</v>
      </c>
      <c r="L556" s="48">
        <f t="shared" si="158"/>
        <v>825.00000000000011</v>
      </c>
      <c r="M556" s="47">
        <v>2280</v>
      </c>
      <c r="N556" s="46">
        <f t="shared" si="160"/>
        <v>5317.5</v>
      </c>
      <c r="O556" s="46"/>
      <c r="P556" s="46">
        <f t="shared" si="162"/>
        <v>4432.5</v>
      </c>
      <c r="Q556" s="46">
        <f t="shared" si="163"/>
        <v>10464.39</v>
      </c>
      <c r="R556" s="46">
        <f>+K556+L556+N556</f>
        <v>11467.5</v>
      </c>
      <c r="S556" s="46">
        <f t="shared" si="164"/>
        <v>64535.61</v>
      </c>
      <c r="T556" s="49" t="s">
        <v>45</v>
      </c>
    </row>
    <row r="557" spans="1:20" s="38" customFormat="1" x14ac:dyDescent="0.25">
      <c r="A557" s="72">
        <v>552</v>
      </c>
      <c r="B557" s="37" t="s">
        <v>744</v>
      </c>
      <c r="C557" s="122" t="s">
        <v>982</v>
      </c>
      <c r="D557" s="74" t="s">
        <v>297</v>
      </c>
      <c r="E557" s="37" t="s">
        <v>158</v>
      </c>
      <c r="F557" s="44" t="s">
        <v>990</v>
      </c>
      <c r="G557" s="45">
        <v>70000</v>
      </c>
      <c r="H557" s="45">
        <v>5065.99</v>
      </c>
      <c r="I557" s="46">
        <v>25</v>
      </c>
      <c r="J557" s="47">
        <v>2009</v>
      </c>
      <c r="K557" s="48">
        <f t="shared" si="159"/>
        <v>4970</v>
      </c>
      <c r="L557" s="48">
        <f t="shared" si="158"/>
        <v>770.00000000000011</v>
      </c>
      <c r="M557" s="47">
        <v>2128</v>
      </c>
      <c r="N557" s="46">
        <f t="shared" si="160"/>
        <v>4963</v>
      </c>
      <c r="O557" s="46"/>
      <c r="P557" s="46">
        <f t="shared" si="162"/>
        <v>4137</v>
      </c>
      <c r="Q557" s="46">
        <f t="shared" si="163"/>
        <v>9227.99</v>
      </c>
      <c r="R557" s="46">
        <f t="shared" ref="R557:R583" si="170">+K557+L557+N557</f>
        <v>10703</v>
      </c>
      <c r="S557" s="46">
        <f t="shared" si="164"/>
        <v>60772.01</v>
      </c>
      <c r="T557" s="49" t="s">
        <v>45</v>
      </c>
    </row>
    <row r="558" spans="1:20" s="38" customFormat="1" x14ac:dyDescent="0.25">
      <c r="A558" s="72">
        <v>553</v>
      </c>
      <c r="B558" s="37" t="s">
        <v>760</v>
      </c>
      <c r="C558" s="122" t="s">
        <v>981</v>
      </c>
      <c r="D558" s="74" t="s">
        <v>297</v>
      </c>
      <c r="E558" s="37" t="s">
        <v>158</v>
      </c>
      <c r="F558" s="44" t="s">
        <v>990</v>
      </c>
      <c r="G558" s="45">
        <v>70000</v>
      </c>
      <c r="H558" s="45">
        <v>5368.48</v>
      </c>
      <c r="I558" s="46">
        <v>25</v>
      </c>
      <c r="J558" s="47">
        <v>2009</v>
      </c>
      <c r="K558" s="48">
        <f t="shared" si="159"/>
        <v>4970</v>
      </c>
      <c r="L558" s="48">
        <f t="shared" si="158"/>
        <v>770.00000000000011</v>
      </c>
      <c r="M558" s="47">
        <v>2128</v>
      </c>
      <c r="N558" s="46">
        <f t="shared" si="160"/>
        <v>4963</v>
      </c>
      <c r="O558" s="46"/>
      <c r="P558" s="46">
        <f t="shared" si="162"/>
        <v>4137</v>
      </c>
      <c r="Q558" s="46">
        <f t="shared" si="163"/>
        <v>9530.48</v>
      </c>
      <c r="R558" s="46">
        <f t="shared" ref="R558:R577" si="171">+K558+L558+N558</f>
        <v>10703</v>
      </c>
      <c r="S558" s="46">
        <f t="shared" si="164"/>
        <v>60469.520000000004</v>
      </c>
      <c r="T558" s="49" t="s">
        <v>45</v>
      </c>
    </row>
    <row r="559" spans="1:20" s="38" customFormat="1" x14ac:dyDescent="0.25">
      <c r="A559" s="72">
        <v>554</v>
      </c>
      <c r="B559" s="37" t="s">
        <v>762</v>
      </c>
      <c r="C559" s="122" t="s">
        <v>982</v>
      </c>
      <c r="D559" s="74" t="s">
        <v>297</v>
      </c>
      <c r="E559" s="37" t="s">
        <v>158</v>
      </c>
      <c r="F559" s="44" t="s">
        <v>990</v>
      </c>
      <c r="G559" s="45">
        <v>70000</v>
      </c>
      <c r="H559" s="45">
        <v>5368.48</v>
      </c>
      <c r="I559" s="46">
        <v>25</v>
      </c>
      <c r="J559" s="47">
        <v>2009</v>
      </c>
      <c r="K559" s="48">
        <f t="shared" si="159"/>
        <v>4970</v>
      </c>
      <c r="L559" s="48">
        <f t="shared" si="158"/>
        <v>770.00000000000011</v>
      </c>
      <c r="M559" s="47">
        <v>2128</v>
      </c>
      <c r="N559" s="46">
        <f t="shared" si="160"/>
        <v>4963</v>
      </c>
      <c r="O559" s="46"/>
      <c r="P559" s="46">
        <f t="shared" si="162"/>
        <v>4137</v>
      </c>
      <c r="Q559" s="46">
        <f t="shared" si="163"/>
        <v>9530.48</v>
      </c>
      <c r="R559" s="46">
        <f t="shared" si="171"/>
        <v>10703</v>
      </c>
      <c r="S559" s="46">
        <f t="shared" si="164"/>
        <v>60469.520000000004</v>
      </c>
      <c r="T559" s="49" t="s">
        <v>45</v>
      </c>
    </row>
    <row r="560" spans="1:20" s="38" customFormat="1" x14ac:dyDescent="0.25">
      <c r="A560" s="72">
        <v>555</v>
      </c>
      <c r="B560" s="37" t="s">
        <v>763</v>
      </c>
      <c r="C560" s="122" t="s">
        <v>981</v>
      </c>
      <c r="D560" s="74" t="s">
        <v>297</v>
      </c>
      <c r="E560" s="37" t="s">
        <v>158</v>
      </c>
      <c r="F560" s="44" t="s">
        <v>990</v>
      </c>
      <c r="G560" s="45">
        <v>70000</v>
      </c>
      <c r="H560" s="45">
        <v>5368.48</v>
      </c>
      <c r="I560" s="46">
        <v>25</v>
      </c>
      <c r="J560" s="47">
        <v>2009</v>
      </c>
      <c r="K560" s="48">
        <f t="shared" si="159"/>
        <v>4970</v>
      </c>
      <c r="L560" s="48">
        <f t="shared" si="158"/>
        <v>770.00000000000011</v>
      </c>
      <c r="M560" s="47">
        <v>2128</v>
      </c>
      <c r="N560" s="46">
        <f t="shared" si="160"/>
        <v>4963</v>
      </c>
      <c r="O560" s="46"/>
      <c r="P560" s="46">
        <f t="shared" si="162"/>
        <v>4137</v>
      </c>
      <c r="Q560" s="46">
        <f t="shared" si="163"/>
        <v>9530.48</v>
      </c>
      <c r="R560" s="46">
        <f t="shared" si="171"/>
        <v>10703</v>
      </c>
      <c r="S560" s="46">
        <f t="shared" si="164"/>
        <v>60469.520000000004</v>
      </c>
      <c r="T560" s="49" t="s">
        <v>45</v>
      </c>
    </row>
    <row r="561" spans="1:20" s="38" customFormat="1" x14ac:dyDescent="0.25">
      <c r="A561" s="72">
        <v>556</v>
      </c>
      <c r="B561" s="37" t="s">
        <v>765</v>
      </c>
      <c r="C561" s="122" t="s">
        <v>982</v>
      </c>
      <c r="D561" s="74" t="s">
        <v>297</v>
      </c>
      <c r="E561" s="37" t="s">
        <v>158</v>
      </c>
      <c r="F561" s="44" t="s">
        <v>990</v>
      </c>
      <c r="G561" s="45">
        <v>70000</v>
      </c>
      <c r="H561" s="45">
        <v>5368.48</v>
      </c>
      <c r="I561" s="46">
        <v>25</v>
      </c>
      <c r="J561" s="47">
        <v>2009</v>
      </c>
      <c r="K561" s="48">
        <f t="shared" si="159"/>
        <v>4970</v>
      </c>
      <c r="L561" s="48">
        <f t="shared" si="158"/>
        <v>770.00000000000011</v>
      </c>
      <c r="M561" s="47">
        <v>2128</v>
      </c>
      <c r="N561" s="46">
        <f t="shared" si="160"/>
        <v>4963</v>
      </c>
      <c r="O561" s="46"/>
      <c r="P561" s="46">
        <f t="shared" si="162"/>
        <v>4137</v>
      </c>
      <c r="Q561" s="46">
        <f t="shared" si="163"/>
        <v>9530.48</v>
      </c>
      <c r="R561" s="46">
        <f t="shared" si="171"/>
        <v>10703</v>
      </c>
      <c r="S561" s="46">
        <f t="shared" si="164"/>
        <v>60469.520000000004</v>
      </c>
      <c r="T561" s="49" t="s">
        <v>45</v>
      </c>
    </row>
    <row r="562" spans="1:20" s="38" customFormat="1" x14ac:dyDescent="0.25">
      <c r="A562" s="72">
        <v>557</v>
      </c>
      <c r="B562" s="37" t="s">
        <v>770</v>
      </c>
      <c r="C562" s="122" t="s">
        <v>981</v>
      </c>
      <c r="D562" s="74" t="s">
        <v>297</v>
      </c>
      <c r="E562" s="37" t="s">
        <v>158</v>
      </c>
      <c r="F562" s="44" t="s">
        <v>990</v>
      </c>
      <c r="G562" s="45">
        <v>70000</v>
      </c>
      <c r="H562" s="45">
        <v>5368.48</v>
      </c>
      <c r="I562" s="46">
        <v>25</v>
      </c>
      <c r="J562" s="47">
        <v>2009</v>
      </c>
      <c r="K562" s="48">
        <f t="shared" si="159"/>
        <v>4970</v>
      </c>
      <c r="L562" s="48">
        <f t="shared" si="158"/>
        <v>770.00000000000011</v>
      </c>
      <c r="M562" s="47">
        <v>2128</v>
      </c>
      <c r="N562" s="46">
        <f t="shared" si="160"/>
        <v>4963</v>
      </c>
      <c r="O562" s="46"/>
      <c r="P562" s="46">
        <f t="shared" si="162"/>
        <v>4137</v>
      </c>
      <c r="Q562" s="46">
        <f t="shared" si="163"/>
        <v>9530.48</v>
      </c>
      <c r="R562" s="46">
        <f t="shared" si="171"/>
        <v>10703</v>
      </c>
      <c r="S562" s="46">
        <f t="shared" si="164"/>
        <v>60469.520000000004</v>
      </c>
      <c r="T562" s="49" t="s">
        <v>45</v>
      </c>
    </row>
    <row r="563" spans="1:20" s="38" customFormat="1" x14ac:dyDescent="0.25">
      <c r="A563" s="72">
        <v>558</v>
      </c>
      <c r="B563" s="37" t="s">
        <v>772</v>
      </c>
      <c r="C563" s="122" t="s">
        <v>981</v>
      </c>
      <c r="D563" s="74" t="s">
        <v>297</v>
      </c>
      <c r="E563" s="37" t="s">
        <v>158</v>
      </c>
      <c r="F563" s="44" t="s">
        <v>990</v>
      </c>
      <c r="G563" s="45">
        <v>70000</v>
      </c>
      <c r="H563" s="45">
        <v>5065.99</v>
      </c>
      <c r="I563" s="46">
        <v>25</v>
      </c>
      <c r="J563" s="47">
        <v>2009</v>
      </c>
      <c r="K563" s="48">
        <f t="shared" si="159"/>
        <v>4970</v>
      </c>
      <c r="L563" s="48">
        <f t="shared" si="158"/>
        <v>770.00000000000011</v>
      </c>
      <c r="M563" s="47">
        <v>2128</v>
      </c>
      <c r="N563" s="46">
        <f t="shared" si="160"/>
        <v>4963</v>
      </c>
      <c r="O563" s="46"/>
      <c r="P563" s="46">
        <f t="shared" si="162"/>
        <v>4137</v>
      </c>
      <c r="Q563" s="46">
        <f t="shared" si="163"/>
        <v>9227.99</v>
      </c>
      <c r="R563" s="46">
        <f t="shared" si="171"/>
        <v>10703</v>
      </c>
      <c r="S563" s="46">
        <f t="shared" si="164"/>
        <v>60772.01</v>
      </c>
      <c r="T563" s="49" t="s">
        <v>45</v>
      </c>
    </row>
    <row r="564" spans="1:20" s="89" customFormat="1" x14ac:dyDescent="0.25">
      <c r="A564" s="72">
        <v>559</v>
      </c>
      <c r="B564" s="74" t="s">
        <v>869</v>
      </c>
      <c r="C564" s="72" t="s">
        <v>982</v>
      </c>
      <c r="D564" s="74" t="s">
        <v>297</v>
      </c>
      <c r="E564" s="74" t="s">
        <v>101</v>
      </c>
      <c r="F564" s="75" t="s">
        <v>989</v>
      </c>
      <c r="G564" s="67">
        <v>50000</v>
      </c>
      <c r="H564" s="67">
        <v>1854</v>
      </c>
      <c r="I564" s="46">
        <v>25</v>
      </c>
      <c r="J564" s="47">
        <v>1435</v>
      </c>
      <c r="K564" s="48">
        <f t="shared" si="159"/>
        <v>3549.9999999999995</v>
      </c>
      <c r="L564" s="48">
        <f t="shared" si="158"/>
        <v>550</v>
      </c>
      <c r="M564" s="47">
        <v>1520</v>
      </c>
      <c r="N564" s="76">
        <f t="shared" si="160"/>
        <v>3545.0000000000005</v>
      </c>
      <c r="O564" s="76"/>
      <c r="P564" s="76">
        <f t="shared" si="162"/>
        <v>2955</v>
      </c>
      <c r="Q564" s="46">
        <f t="shared" si="163"/>
        <v>4834</v>
      </c>
      <c r="R564" s="76">
        <f t="shared" si="171"/>
        <v>7645</v>
      </c>
      <c r="S564" s="76">
        <f t="shared" si="164"/>
        <v>45166</v>
      </c>
      <c r="T564" s="49" t="s">
        <v>45</v>
      </c>
    </row>
    <row r="565" spans="1:20" s="38" customFormat="1" x14ac:dyDescent="0.25">
      <c r="A565" s="72">
        <v>560</v>
      </c>
      <c r="B565" s="37" t="s">
        <v>751</v>
      </c>
      <c r="C565" s="72" t="s">
        <v>982</v>
      </c>
      <c r="D565" s="74" t="s">
        <v>297</v>
      </c>
      <c r="E565" s="37" t="s">
        <v>186</v>
      </c>
      <c r="F565" s="44" t="s">
        <v>990</v>
      </c>
      <c r="G565" s="45">
        <v>45000</v>
      </c>
      <c r="H565" s="65">
        <v>921.46</v>
      </c>
      <c r="I565" s="46">
        <v>25</v>
      </c>
      <c r="J565" s="47">
        <v>1291.5</v>
      </c>
      <c r="K565" s="48">
        <f t="shared" si="159"/>
        <v>3194.9999999999995</v>
      </c>
      <c r="L565" s="48">
        <f t="shared" si="158"/>
        <v>495.00000000000006</v>
      </c>
      <c r="M565" s="47">
        <v>1368</v>
      </c>
      <c r="N565" s="46">
        <f t="shared" si="160"/>
        <v>3190.5</v>
      </c>
      <c r="O565" s="46"/>
      <c r="P565" s="46">
        <f t="shared" si="162"/>
        <v>2659.5</v>
      </c>
      <c r="Q565" s="46">
        <f t="shared" si="163"/>
        <v>3605.96</v>
      </c>
      <c r="R565" s="46">
        <f t="shared" si="171"/>
        <v>6880.5</v>
      </c>
      <c r="S565" s="46">
        <f t="shared" si="164"/>
        <v>41394.04</v>
      </c>
      <c r="T565" s="49" t="s">
        <v>45</v>
      </c>
    </row>
    <row r="566" spans="1:20" s="38" customFormat="1" x14ac:dyDescent="0.25">
      <c r="A566" s="72">
        <v>561</v>
      </c>
      <c r="B566" s="37" t="s">
        <v>752</v>
      </c>
      <c r="C566" s="72" t="s">
        <v>982</v>
      </c>
      <c r="D566" s="74" t="s">
        <v>297</v>
      </c>
      <c r="E566" s="37" t="s">
        <v>186</v>
      </c>
      <c r="F566" s="44" t="s">
        <v>990</v>
      </c>
      <c r="G566" s="45">
        <v>45000</v>
      </c>
      <c r="H566" s="65">
        <v>1148.33</v>
      </c>
      <c r="I566" s="46">
        <v>25</v>
      </c>
      <c r="J566" s="47">
        <v>1291.5</v>
      </c>
      <c r="K566" s="48">
        <f t="shared" si="159"/>
        <v>3194.9999999999995</v>
      </c>
      <c r="L566" s="48">
        <f t="shared" si="158"/>
        <v>495.00000000000006</v>
      </c>
      <c r="M566" s="47">
        <v>1368</v>
      </c>
      <c r="N566" s="46">
        <f t="shared" si="160"/>
        <v>3190.5</v>
      </c>
      <c r="O566" s="46"/>
      <c r="P566" s="46">
        <f t="shared" si="162"/>
        <v>2659.5</v>
      </c>
      <c r="Q566" s="46">
        <f t="shared" si="163"/>
        <v>3832.83</v>
      </c>
      <c r="R566" s="46">
        <f t="shared" si="171"/>
        <v>6880.5</v>
      </c>
      <c r="S566" s="46">
        <f t="shared" si="164"/>
        <v>41167.17</v>
      </c>
      <c r="T566" s="49" t="s">
        <v>45</v>
      </c>
    </row>
    <row r="567" spans="1:20" s="38" customFormat="1" x14ac:dyDescent="0.25">
      <c r="A567" s="72">
        <v>562</v>
      </c>
      <c r="B567" s="37" t="s">
        <v>753</v>
      </c>
      <c r="C567" s="72" t="s">
        <v>982</v>
      </c>
      <c r="D567" s="74" t="s">
        <v>297</v>
      </c>
      <c r="E567" s="37" t="s">
        <v>186</v>
      </c>
      <c r="F567" s="44" t="s">
        <v>990</v>
      </c>
      <c r="G567" s="45">
        <v>45000</v>
      </c>
      <c r="H567" s="65">
        <v>1148.33</v>
      </c>
      <c r="I567" s="46">
        <v>25</v>
      </c>
      <c r="J567" s="47">
        <v>1291.5</v>
      </c>
      <c r="K567" s="48">
        <f t="shared" si="159"/>
        <v>3194.9999999999995</v>
      </c>
      <c r="L567" s="48">
        <f t="shared" si="158"/>
        <v>495.00000000000006</v>
      </c>
      <c r="M567" s="47">
        <v>1368</v>
      </c>
      <c r="N567" s="46">
        <f t="shared" si="160"/>
        <v>3190.5</v>
      </c>
      <c r="O567" s="46"/>
      <c r="P567" s="46">
        <f t="shared" si="162"/>
        <v>2659.5</v>
      </c>
      <c r="Q567" s="46">
        <f t="shared" si="163"/>
        <v>3832.83</v>
      </c>
      <c r="R567" s="46">
        <f t="shared" si="171"/>
        <v>6880.5</v>
      </c>
      <c r="S567" s="46">
        <f t="shared" si="164"/>
        <v>41167.17</v>
      </c>
      <c r="T567" s="49" t="s">
        <v>45</v>
      </c>
    </row>
    <row r="568" spans="1:20" s="38" customFormat="1" x14ac:dyDescent="0.25">
      <c r="A568" s="72">
        <v>563</v>
      </c>
      <c r="B568" s="37" t="s">
        <v>754</v>
      </c>
      <c r="C568" s="72" t="s">
        <v>981</v>
      </c>
      <c r="D568" s="74" t="s">
        <v>297</v>
      </c>
      <c r="E568" s="37" t="s">
        <v>186</v>
      </c>
      <c r="F568" s="44" t="s">
        <v>990</v>
      </c>
      <c r="G568" s="45">
        <v>45000</v>
      </c>
      <c r="H568" s="65">
        <v>1148.33</v>
      </c>
      <c r="I568" s="46">
        <v>25</v>
      </c>
      <c r="J568" s="47">
        <v>1291.5</v>
      </c>
      <c r="K568" s="48">
        <f t="shared" si="159"/>
        <v>3194.9999999999995</v>
      </c>
      <c r="L568" s="48">
        <f t="shared" si="158"/>
        <v>495.00000000000006</v>
      </c>
      <c r="M568" s="47">
        <v>1368</v>
      </c>
      <c r="N568" s="46">
        <f t="shared" si="160"/>
        <v>3190.5</v>
      </c>
      <c r="O568" s="46"/>
      <c r="P568" s="46">
        <f t="shared" si="162"/>
        <v>2659.5</v>
      </c>
      <c r="Q568" s="46">
        <f t="shared" si="163"/>
        <v>3832.83</v>
      </c>
      <c r="R568" s="46">
        <f t="shared" si="171"/>
        <v>6880.5</v>
      </c>
      <c r="S568" s="46">
        <f t="shared" si="164"/>
        <v>41167.17</v>
      </c>
      <c r="T568" s="49" t="s">
        <v>45</v>
      </c>
    </row>
    <row r="569" spans="1:20" s="38" customFormat="1" x14ac:dyDescent="0.25">
      <c r="A569" s="72">
        <v>564</v>
      </c>
      <c r="B569" s="37" t="s">
        <v>756</v>
      </c>
      <c r="C569" s="72" t="s">
        <v>981</v>
      </c>
      <c r="D569" s="74" t="s">
        <v>297</v>
      </c>
      <c r="E569" s="37" t="s">
        <v>186</v>
      </c>
      <c r="F569" s="44" t="s">
        <v>990</v>
      </c>
      <c r="G569" s="45">
        <v>45000</v>
      </c>
      <c r="H569" s="65">
        <v>1148.33</v>
      </c>
      <c r="I569" s="46">
        <v>25</v>
      </c>
      <c r="J569" s="47">
        <v>1291.5</v>
      </c>
      <c r="K569" s="48">
        <f t="shared" si="159"/>
        <v>3194.9999999999995</v>
      </c>
      <c r="L569" s="48">
        <f t="shared" si="158"/>
        <v>495.00000000000006</v>
      </c>
      <c r="M569" s="47">
        <v>1368</v>
      </c>
      <c r="N569" s="46">
        <f t="shared" si="160"/>
        <v>3190.5</v>
      </c>
      <c r="O569" s="46"/>
      <c r="P569" s="46">
        <f t="shared" si="162"/>
        <v>2659.5</v>
      </c>
      <c r="Q569" s="46">
        <f t="shared" si="163"/>
        <v>3832.83</v>
      </c>
      <c r="R569" s="46">
        <f t="shared" si="171"/>
        <v>6880.5</v>
      </c>
      <c r="S569" s="46">
        <f t="shared" si="164"/>
        <v>41167.17</v>
      </c>
      <c r="T569" s="49" t="s">
        <v>45</v>
      </c>
    </row>
    <row r="570" spans="1:20" s="38" customFormat="1" x14ac:dyDescent="0.25">
      <c r="A570" s="72">
        <v>565</v>
      </c>
      <c r="B570" s="37" t="s">
        <v>755</v>
      </c>
      <c r="C570" s="72" t="s">
        <v>981</v>
      </c>
      <c r="D570" s="74" t="s">
        <v>297</v>
      </c>
      <c r="E570" s="37" t="s">
        <v>945</v>
      </c>
      <c r="F570" s="44" t="s">
        <v>990</v>
      </c>
      <c r="G570" s="45">
        <v>41000</v>
      </c>
      <c r="H570" s="65">
        <v>583.79</v>
      </c>
      <c r="I570" s="46">
        <v>25</v>
      </c>
      <c r="J570" s="47">
        <v>1176.7</v>
      </c>
      <c r="K570" s="48">
        <f t="shared" si="159"/>
        <v>2910.9999999999995</v>
      </c>
      <c r="L570" s="48">
        <f t="shared" si="158"/>
        <v>451.00000000000006</v>
      </c>
      <c r="M570" s="47">
        <v>1246.4000000000001</v>
      </c>
      <c r="N570" s="46">
        <f t="shared" si="160"/>
        <v>2906.9</v>
      </c>
      <c r="O570" s="46"/>
      <c r="P570" s="46">
        <f t="shared" si="162"/>
        <v>2423.1000000000004</v>
      </c>
      <c r="Q570" s="46">
        <f t="shared" si="163"/>
        <v>3031.8900000000003</v>
      </c>
      <c r="R570" s="46">
        <f t="shared" si="171"/>
        <v>6268.9</v>
      </c>
      <c r="S570" s="46">
        <f t="shared" si="164"/>
        <v>37968.11</v>
      </c>
      <c r="T570" s="49" t="s">
        <v>45</v>
      </c>
    </row>
    <row r="571" spans="1:20" s="38" customFormat="1" x14ac:dyDescent="0.25">
      <c r="A571" s="72">
        <v>566</v>
      </c>
      <c r="B571" s="37" t="s">
        <v>757</v>
      </c>
      <c r="C571" s="72" t="s">
        <v>981</v>
      </c>
      <c r="D571" s="74" t="s">
        <v>297</v>
      </c>
      <c r="E571" s="37" t="s">
        <v>945</v>
      </c>
      <c r="F571" s="44" t="s">
        <v>990</v>
      </c>
      <c r="G571" s="45">
        <v>41000</v>
      </c>
      <c r="H571" s="65">
        <v>356.92</v>
      </c>
      <c r="I571" s="46">
        <v>25</v>
      </c>
      <c r="J571" s="47">
        <v>1176.7</v>
      </c>
      <c r="K571" s="48">
        <f t="shared" si="159"/>
        <v>2910.9999999999995</v>
      </c>
      <c r="L571" s="48">
        <f t="shared" si="158"/>
        <v>451.00000000000006</v>
      </c>
      <c r="M571" s="47">
        <v>1246.4000000000001</v>
      </c>
      <c r="N571" s="46">
        <f t="shared" si="160"/>
        <v>2906.9</v>
      </c>
      <c r="O571" s="46"/>
      <c r="P571" s="46">
        <f t="shared" si="162"/>
        <v>2423.1000000000004</v>
      </c>
      <c r="Q571" s="46">
        <f t="shared" si="163"/>
        <v>2805.0200000000004</v>
      </c>
      <c r="R571" s="46">
        <f t="shared" si="171"/>
        <v>6268.9</v>
      </c>
      <c r="S571" s="46">
        <f t="shared" si="164"/>
        <v>38194.979999999996</v>
      </c>
      <c r="T571" s="49" t="s">
        <v>45</v>
      </c>
    </row>
    <row r="572" spans="1:20" s="38" customFormat="1" x14ac:dyDescent="0.25">
      <c r="A572" s="72">
        <v>567</v>
      </c>
      <c r="B572" s="37" t="s">
        <v>758</v>
      </c>
      <c r="C572" s="72" t="s">
        <v>982</v>
      </c>
      <c r="D572" s="74" t="s">
        <v>297</v>
      </c>
      <c r="E572" s="37" t="s">
        <v>945</v>
      </c>
      <c r="F572" s="44" t="s">
        <v>990</v>
      </c>
      <c r="G572" s="45">
        <v>41000</v>
      </c>
      <c r="H572" s="65">
        <v>583.79</v>
      </c>
      <c r="I572" s="46">
        <v>25</v>
      </c>
      <c r="J572" s="47">
        <v>1176.7</v>
      </c>
      <c r="K572" s="48">
        <f t="shared" si="159"/>
        <v>2910.9999999999995</v>
      </c>
      <c r="L572" s="48">
        <f t="shared" si="158"/>
        <v>451.00000000000006</v>
      </c>
      <c r="M572" s="47">
        <v>1246.4000000000001</v>
      </c>
      <c r="N572" s="46">
        <f t="shared" si="160"/>
        <v>2906.9</v>
      </c>
      <c r="O572" s="46"/>
      <c r="P572" s="46">
        <f t="shared" si="162"/>
        <v>2423.1000000000004</v>
      </c>
      <c r="Q572" s="46">
        <f t="shared" si="163"/>
        <v>3031.8900000000003</v>
      </c>
      <c r="R572" s="46">
        <f t="shared" si="171"/>
        <v>6268.9</v>
      </c>
      <c r="S572" s="46">
        <f t="shared" si="164"/>
        <v>37968.11</v>
      </c>
      <c r="T572" s="49" t="s">
        <v>45</v>
      </c>
    </row>
    <row r="573" spans="1:20" s="89" customFormat="1" x14ac:dyDescent="0.25">
      <c r="A573" s="72">
        <v>568</v>
      </c>
      <c r="B573" s="74" t="s">
        <v>868</v>
      </c>
      <c r="C573" s="72" t="s">
        <v>982</v>
      </c>
      <c r="D573" s="74" t="s">
        <v>297</v>
      </c>
      <c r="E573" s="74" t="s">
        <v>174</v>
      </c>
      <c r="F573" s="75" t="s">
        <v>989</v>
      </c>
      <c r="G573" s="67">
        <v>41000</v>
      </c>
      <c r="H573" s="106">
        <v>583.79</v>
      </c>
      <c r="I573" s="46">
        <v>25</v>
      </c>
      <c r="J573" s="47">
        <v>1176.7</v>
      </c>
      <c r="K573" s="48">
        <f t="shared" si="159"/>
        <v>2910.9999999999995</v>
      </c>
      <c r="L573" s="48">
        <f t="shared" si="158"/>
        <v>451.00000000000006</v>
      </c>
      <c r="M573" s="47">
        <v>1246.4000000000001</v>
      </c>
      <c r="N573" s="76">
        <f t="shared" si="160"/>
        <v>2906.9</v>
      </c>
      <c r="O573" s="76"/>
      <c r="P573" s="76">
        <f t="shared" si="162"/>
        <v>2423.1000000000004</v>
      </c>
      <c r="Q573" s="46">
        <f t="shared" si="163"/>
        <v>3031.8900000000003</v>
      </c>
      <c r="R573" s="76">
        <f t="shared" si="171"/>
        <v>6268.9</v>
      </c>
      <c r="S573" s="76">
        <f t="shared" si="164"/>
        <v>37968.11</v>
      </c>
      <c r="T573" s="49" t="s">
        <v>45</v>
      </c>
    </row>
    <row r="574" spans="1:20" s="38" customFormat="1" x14ac:dyDescent="0.25">
      <c r="A574" s="72">
        <v>569</v>
      </c>
      <c r="B574" s="37" t="s">
        <v>896</v>
      </c>
      <c r="C574" s="72" t="s">
        <v>982</v>
      </c>
      <c r="D574" s="74" t="s">
        <v>297</v>
      </c>
      <c r="E574" s="37" t="s">
        <v>908</v>
      </c>
      <c r="F574" s="44" t="s">
        <v>990</v>
      </c>
      <c r="G574" s="45">
        <v>50000</v>
      </c>
      <c r="H574" s="65">
        <v>1854</v>
      </c>
      <c r="I574" s="46">
        <v>25</v>
      </c>
      <c r="J574" s="47">
        <v>1435</v>
      </c>
      <c r="K574" s="48">
        <f t="shared" si="159"/>
        <v>3549.9999999999995</v>
      </c>
      <c r="L574" s="48">
        <f t="shared" si="158"/>
        <v>550</v>
      </c>
      <c r="M574" s="47">
        <v>1520</v>
      </c>
      <c r="N574" s="46">
        <f t="shared" si="160"/>
        <v>3545.0000000000005</v>
      </c>
      <c r="O574" s="46"/>
      <c r="P574" s="46">
        <f t="shared" si="162"/>
        <v>2955</v>
      </c>
      <c r="Q574" s="46">
        <f t="shared" si="163"/>
        <v>4834</v>
      </c>
      <c r="R574" s="46">
        <f t="shared" si="171"/>
        <v>7645</v>
      </c>
      <c r="S574" s="46">
        <f t="shared" si="164"/>
        <v>45166</v>
      </c>
      <c r="T574" s="49" t="s">
        <v>45</v>
      </c>
    </row>
    <row r="575" spans="1:20" s="38" customFormat="1" x14ac:dyDescent="0.25">
      <c r="A575" s="72">
        <v>570</v>
      </c>
      <c r="B575" s="37" t="s">
        <v>859</v>
      </c>
      <c r="C575" s="72" t="s">
        <v>981</v>
      </c>
      <c r="D575" s="74" t="s">
        <v>297</v>
      </c>
      <c r="E575" s="37" t="s">
        <v>904</v>
      </c>
      <c r="F575" s="44" t="s">
        <v>990</v>
      </c>
      <c r="G575" s="45">
        <v>42000</v>
      </c>
      <c r="H575" s="65">
        <v>724.92</v>
      </c>
      <c r="I575" s="46">
        <v>25</v>
      </c>
      <c r="J575" s="47">
        <v>1205.4000000000001</v>
      </c>
      <c r="K575" s="48">
        <f t="shared" si="159"/>
        <v>2981.9999999999995</v>
      </c>
      <c r="L575" s="48">
        <f t="shared" si="158"/>
        <v>462.00000000000006</v>
      </c>
      <c r="M575" s="47">
        <v>1276.8</v>
      </c>
      <c r="N575" s="46">
        <f t="shared" si="160"/>
        <v>2977.8</v>
      </c>
      <c r="O575" s="46"/>
      <c r="P575" s="46">
        <f t="shared" si="162"/>
        <v>2482.1999999999998</v>
      </c>
      <c r="Q575" s="46">
        <f t="shared" si="163"/>
        <v>3232.12</v>
      </c>
      <c r="R575" s="46">
        <f t="shared" si="171"/>
        <v>6421.7999999999993</v>
      </c>
      <c r="S575" s="46">
        <f t="shared" si="164"/>
        <v>38767.879999999997</v>
      </c>
      <c r="T575" s="49" t="s">
        <v>45</v>
      </c>
    </row>
    <row r="576" spans="1:20" s="38" customFormat="1" x14ac:dyDescent="0.25">
      <c r="A576" s="72">
        <v>571</v>
      </c>
      <c r="B576" s="37" t="s">
        <v>769</v>
      </c>
      <c r="C576" s="122" t="s">
        <v>981</v>
      </c>
      <c r="D576" s="74" t="s">
        <v>297</v>
      </c>
      <c r="E576" s="37" t="s">
        <v>207</v>
      </c>
      <c r="F576" s="44" t="s">
        <v>989</v>
      </c>
      <c r="G576" s="45">
        <v>25000</v>
      </c>
      <c r="H576" s="65">
        <v>0</v>
      </c>
      <c r="I576" s="46">
        <v>25</v>
      </c>
      <c r="J576" s="47">
        <v>717.5</v>
      </c>
      <c r="K576" s="48">
        <f t="shared" si="159"/>
        <v>1774.9999999999998</v>
      </c>
      <c r="L576" s="48">
        <f t="shared" si="158"/>
        <v>275</v>
      </c>
      <c r="M576" s="47">
        <v>760</v>
      </c>
      <c r="N576" s="46">
        <f t="shared" si="160"/>
        <v>1772.5000000000002</v>
      </c>
      <c r="O576" s="46"/>
      <c r="P576" s="46">
        <f t="shared" si="162"/>
        <v>1477.5</v>
      </c>
      <c r="Q576" s="46">
        <f t="shared" si="163"/>
        <v>1502.5</v>
      </c>
      <c r="R576" s="46">
        <f t="shared" si="171"/>
        <v>3822.5</v>
      </c>
      <c r="S576" s="46">
        <f t="shared" si="164"/>
        <v>23497.5</v>
      </c>
      <c r="T576" s="49" t="s">
        <v>45</v>
      </c>
    </row>
    <row r="577" spans="1:20" s="38" customFormat="1" ht="15.75" customHeight="1" x14ac:dyDescent="0.25">
      <c r="A577" s="72">
        <v>572</v>
      </c>
      <c r="B577" s="37" t="s">
        <v>759</v>
      </c>
      <c r="C577" s="122" t="s">
        <v>981</v>
      </c>
      <c r="D577" s="74" t="s">
        <v>297</v>
      </c>
      <c r="E577" s="37" t="s">
        <v>104</v>
      </c>
      <c r="F577" s="44" t="s">
        <v>990</v>
      </c>
      <c r="G577" s="45">
        <v>25000</v>
      </c>
      <c r="H577" s="65">
        <v>0</v>
      </c>
      <c r="I577" s="46">
        <v>25</v>
      </c>
      <c r="J577" s="47">
        <v>717.5</v>
      </c>
      <c r="K577" s="48">
        <f t="shared" si="159"/>
        <v>1774.9999999999998</v>
      </c>
      <c r="L577" s="48">
        <f t="shared" si="158"/>
        <v>275</v>
      </c>
      <c r="M577" s="47">
        <v>760</v>
      </c>
      <c r="N577" s="46">
        <f t="shared" si="160"/>
        <v>1772.5000000000002</v>
      </c>
      <c r="O577" s="46"/>
      <c r="P577" s="46">
        <f t="shared" si="162"/>
        <v>1477.5</v>
      </c>
      <c r="Q577" s="46">
        <f t="shared" si="163"/>
        <v>1502.5</v>
      </c>
      <c r="R577" s="46">
        <f t="shared" si="171"/>
        <v>3822.5</v>
      </c>
      <c r="S577" s="46">
        <f t="shared" si="164"/>
        <v>23497.5</v>
      </c>
      <c r="T577" s="49" t="s">
        <v>45</v>
      </c>
    </row>
    <row r="578" spans="1:20" s="38" customFormat="1" x14ac:dyDescent="0.25">
      <c r="A578" s="72">
        <v>573</v>
      </c>
      <c r="B578" s="37" t="s">
        <v>745</v>
      </c>
      <c r="C578" s="122" t="s">
        <v>981</v>
      </c>
      <c r="D578" s="74" t="s">
        <v>297</v>
      </c>
      <c r="E578" s="37" t="s">
        <v>112</v>
      </c>
      <c r="F578" s="44" t="s">
        <v>990</v>
      </c>
      <c r="G578" s="45">
        <v>25000</v>
      </c>
      <c r="H578" s="65">
        <v>0</v>
      </c>
      <c r="I578" s="46">
        <v>25</v>
      </c>
      <c r="J578" s="47">
        <v>717.5</v>
      </c>
      <c r="K578" s="48">
        <f t="shared" si="159"/>
        <v>1774.9999999999998</v>
      </c>
      <c r="L578" s="48">
        <f t="shared" si="158"/>
        <v>275</v>
      </c>
      <c r="M578" s="47">
        <v>760</v>
      </c>
      <c r="N578" s="46">
        <f t="shared" si="160"/>
        <v>1772.5000000000002</v>
      </c>
      <c r="O578" s="46"/>
      <c r="P578" s="46">
        <f t="shared" si="162"/>
        <v>1477.5</v>
      </c>
      <c r="Q578" s="46">
        <f t="shared" si="163"/>
        <v>1502.5</v>
      </c>
      <c r="R578" s="46">
        <f t="shared" si="170"/>
        <v>3822.5</v>
      </c>
      <c r="S578" s="46">
        <f t="shared" si="164"/>
        <v>23497.5</v>
      </c>
      <c r="T578" s="49" t="s">
        <v>45</v>
      </c>
    </row>
    <row r="579" spans="1:20" s="38" customFormat="1" x14ac:dyDescent="0.25">
      <c r="A579" s="72">
        <v>574</v>
      </c>
      <c r="B579" s="37" t="s">
        <v>746</v>
      </c>
      <c r="C579" s="122" t="s">
        <v>981</v>
      </c>
      <c r="D579" s="74" t="s">
        <v>297</v>
      </c>
      <c r="E579" s="37" t="s">
        <v>112</v>
      </c>
      <c r="F579" s="44" t="s">
        <v>990</v>
      </c>
      <c r="G579" s="45">
        <v>25000</v>
      </c>
      <c r="H579" s="65">
        <v>0</v>
      </c>
      <c r="I579" s="46">
        <v>25</v>
      </c>
      <c r="J579" s="47">
        <v>717.5</v>
      </c>
      <c r="K579" s="48">
        <f t="shared" si="159"/>
        <v>1774.9999999999998</v>
      </c>
      <c r="L579" s="48">
        <f t="shared" si="158"/>
        <v>275</v>
      </c>
      <c r="M579" s="47">
        <v>760</v>
      </c>
      <c r="N579" s="46">
        <f t="shared" si="160"/>
        <v>1772.5000000000002</v>
      </c>
      <c r="O579" s="46"/>
      <c r="P579" s="46">
        <f t="shared" si="162"/>
        <v>1477.5</v>
      </c>
      <c r="Q579" s="46">
        <f t="shared" si="163"/>
        <v>1502.5</v>
      </c>
      <c r="R579" s="46">
        <f t="shared" si="170"/>
        <v>3822.5</v>
      </c>
      <c r="S579" s="46">
        <f t="shared" si="164"/>
        <v>23497.5</v>
      </c>
      <c r="T579" s="49" t="s">
        <v>45</v>
      </c>
    </row>
    <row r="580" spans="1:20" s="38" customFormat="1" x14ac:dyDescent="0.25">
      <c r="A580" s="72">
        <v>575</v>
      </c>
      <c r="B580" s="37" t="s">
        <v>747</v>
      </c>
      <c r="C580" s="122" t="s">
        <v>981</v>
      </c>
      <c r="D580" s="74" t="s">
        <v>297</v>
      </c>
      <c r="E580" s="37" t="s">
        <v>112</v>
      </c>
      <c r="F580" s="44" t="s">
        <v>990</v>
      </c>
      <c r="G580" s="45">
        <v>25000</v>
      </c>
      <c r="H580" s="65">
        <v>0</v>
      </c>
      <c r="I580" s="46">
        <v>25</v>
      </c>
      <c r="J580" s="47">
        <v>717.5</v>
      </c>
      <c r="K580" s="48">
        <f t="shared" si="159"/>
        <v>1774.9999999999998</v>
      </c>
      <c r="L580" s="48">
        <f t="shared" si="158"/>
        <v>275</v>
      </c>
      <c r="M580" s="47">
        <v>760</v>
      </c>
      <c r="N580" s="46">
        <f t="shared" si="160"/>
        <v>1772.5000000000002</v>
      </c>
      <c r="O580" s="46"/>
      <c r="P580" s="46">
        <f t="shared" si="162"/>
        <v>1477.5</v>
      </c>
      <c r="Q580" s="46">
        <f t="shared" si="163"/>
        <v>1502.5</v>
      </c>
      <c r="R580" s="46">
        <f t="shared" si="170"/>
        <v>3822.5</v>
      </c>
      <c r="S580" s="46">
        <f t="shared" si="164"/>
        <v>23497.5</v>
      </c>
      <c r="T580" s="49" t="s">
        <v>45</v>
      </c>
    </row>
    <row r="581" spans="1:20" s="38" customFormat="1" x14ac:dyDescent="0.25">
      <c r="A581" s="72">
        <v>576</v>
      </c>
      <c r="B581" s="37" t="s">
        <v>748</v>
      </c>
      <c r="C581" s="122" t="s">
        <v>981</v>
      </c>
      <c r="D581" s="74" t="s">
        <v>297</v>
      </c>
      <c r="E581" s="37" t="s">
        <v>37</v>
      </c>
      <c r="F581" s="44" t="s">
        <v>990</v>
      </c>
      <c r="G581" s="45">
        <v>25000</v>
      </c>
      <c r="H581" s="65">
        <v>0</v>
      </c>
      <c r="I581" s="46">
        <v>25</v>
      </c>
      <c r="J581" s="47">
        <v>717.5</v>
      </c>
      <c r="K581" s="48">
        <f t="shared" si="159"/>
        <v>1774.9999999999998</v>
      </c>
      <c r="L581" s="48">
        <f t="shared" si="158"/>
        <v>275</v>
      </c>
      <c r="M581" s="47">
        <v>760</v>
      </c>
      <c r="N581" s="46">
        <f t="shared" si="160"/>
        <v>1772.5000000000002</v>
      </c>
      <c r="O581" s="46"/>
      <c r="P581" s="46">
        <f t="shared" si="162"/>
        <v>1477.5</v>
      </c>
      <c r="Q581" s="46">
        <f t="shared" si="163"/>
        <v>1502.5</v>
      </c>
      <c r="R581" s="46">
        <f t="shared" si="170"/>
        <v>3822.5</v>
      </c>
      <c r="S581" s="46">
        <f t="shared" si="164"/>
        <v>23497.5</v>
      </c>
      <c r="T581" s="49" t="s">
        <v>45</v>
      </c>
    </row>
    <row r="582" spans="1:20" s="38" customFormat="1" x14ac:dyDescent="0.25">
      <c r="A582" s="72">
        <v>577</v>
      </c>
      <c r="B582" s="37" t="s">
        <v>749</v>
      </c>
      <c r="C582" s="122" t="s">
        <v>981</v>
      </c>
      <c r="D582" s="74" t="s">
        <v>297</v>
      </c>
      <c r="E582" s="37" t="s">
        <v>37</v>
      </c>
      <c r="F582" s="44" t="s">
        <v>990</v>
      </c>
      <c r="G582" s="45">
        <v>25000</v>
      </c>
      <c r="H582" s="65">
        <v>0</v>
      </c>
      <c r="I582" s="46">
        <v>25</v>
      </c>
      <c r="J582" s="47">
        <v>717.5</v>
      </c>
      <c r="K582" s="48">
        <f t="shared" si="159"/>
        <v>1774.9999999999998</v>
      </c>
      <c r="L582" s="48">
        <f t="shared" si="158"/>
        <v>275</v>
      </c>
      <c r="M582" s="47">
        <v>760</v>
      </c>
      <c r="N582" s="46">
        <f t="shared" si="160"/>
        <v>1772.5000000000002</v>
      </c>
      <c r="O582" s="46"/>
      <c r="P582" s="46">
        <f t="shared" si="162"/>
        <v>1477.5</v>
      </c>
      <c r="Q582" s="46">
        <f t="shared" si="163"/>
        <v>1502.5</v>
      </c>
      <c r="R582" s="46">
        <f t="shared" si="170"/>
        <v>3822.5</v>
      </c>
      <c r="S582" s="46">
        <f t="shared" si="164"/>
        <v>23497.5</v>
      </c>
      <c r="T582" s="49" t="s">
        <v>45</v>
      </c>
    </row>
    <row r="583" spans="1:20" s="38" customFormat="1" x14ac:dyDescent="0.25">
      <c r="A583" s="72">
        <v>578</v>
      </c>
      <c r="B583" s="37" t="s">
        <v>750</v>
      </c>
      <c r="C583" s="122" t="s">
        <v>981</v>
      </c>
      <c r="D583" s="74" t="s">
        <v>297</v>
      </c>
      <c r="E583" s="37" t="s">
        <v>37</v>
      </c>
      <c r="F583" s="44" t="s">
        <v>989</v>
      </c>
      <c r="G583" s="45">
        <v>25000</v>
      </c>
      <c r="H583" s="65">
        <v>0</v>
      </c>
      <c r="I583" s="46">
        <v>25</v>
      </c>
      <c r="J583" s="47">
        <v>717.5</v>
      </c>
      <c r="K583" s="48">
        <f t="shared" si="159"/>
        <v>1774.9999999999998</v>
      </c>
      <c r="L583" s="48">
        <f t="shared" si="158"/>
        <v>275</v>
      </c>
      <c r="M583" s="47">
        <v>760</v>
      </c>
      <c r="N583" s="46">
        <f t="shared" si="160"/>
        <v>1772.5000000000002</v>
      </c>
      <c r="O583" s="46"/>
      <c r="P583" s="46">
        <f t="shared" si="162"/>
        <v>1477.5</v>
      </c>
      <c r="Q583" s="46">
        <f t="shared" si="163"/>
        <v>1502.5</v>
      </c>
      <c r="R583" s="46">
        <f t="shared" si="170"/>
        <v>3822.5</v>
      </c>
      <c r="S583" s="46">
        <f t="shared" si="164"/>
        <v>23497.5</v>
      </c>
      <c r="T583" s="49" t="s">
        <v>45</v>
      </c>
    </row>
    <row r="584" spans="1:20" s="38" customFormat="1" x14ac:dyDescent="0.25">
      <c r="A584" s="72">
        <v>579</v>
      </c>
      <c r="B584" s="37" t="s">
        <v>766</v>
      </c>
      <c r="C584" s="122" t="s">
        <v>982</v>
      </c>
      <c r="D584" s="74" t="s">
        <v>297</v>
      </c>
      <c r="E584" s="37" t="s">
        <v>37</v>
      </c>
      <c r="F584" s="44" t="s">
        <v>989</v>
      </c>
      <c r="G584" s="45">
        <v>25000</v>
      </c>
      <c r="H584" s="65">
        <v>0</v>
      </c>
      <c r="I584" s="46">
        <v>25</v>
      </c>
      <c r="J584" s="47">
        <v>717.5</v>
      </c>
      <c r="K584" s="48">
        <f t="shared" si="159"/>
        <v>1774.9999999999998</v>
      </c>
      <c r="L584" s="48">
        <f t="shared" si="158"/>
        <v>275</v>
      </c>
      <c r="M584" s="47">
        <v>760</v>
      </c>
      <c r="N584" s="46">
        <f t="shared" si="160"/>
        <v>1772.5000000000002</v>
      </c>
      <c r="O584" s="46"/>
      <c r="P584" s="46">
        <f t="shared" si="162"/>
        <v>1477.5</v>
      </c>
      <c r="Q584" s="46">
        <f t="shared" si="163"/>
        <v>1502.5</v>
      </c>
      <c r="R584" s="46">
        <f t="shared" ref="R584:R590" si="172">+K584+L584+N584</f>
        <v>3822.5</v>
      </c>
      <c r="S584" s="46">
        <f t="shared" si="164"/>
        <v>23497.5</v>
      </c>
      <c r="T584" s="49" t="s">
        <v>45</v>
      </c>
    </row>
    <row r="585" spans="1:20" s="89" customFormat="1" x14ac:dyDescent="0.25">
      <c r="A585" s="72">
        <v>580</v>
      </c>
      <c r="B585" s="74" t="s">
        <v>870</v>
      </c>
      <c r="C585" s="72" t="s">
        <v>981</v>
      </c>
      <c r="D585" s="74" t="s">
        <v>297</v>
      </c>
      <c r="E585" s="74" t="s">
        <v>37</v>
      </c>
      <c r="F585" s="75" t="s">
        <v>989</v>
      </c>
      <c r="G585" s="67">
        <v>25000</v>
      </c>
      <c r="H585" s="106">
        <v>0</v>
      </c>
      <c r="I585" s="46">
        <v>25</v>
      </c>
      <c r="J585" s="47">
        <v>717.5</v>
      </c>
      <c r="K585" s="48">
        <f t="shared" si="159"/>
        <v>1774.9999999999998</v>
      </c>
      <c r="L585" s="48">
        <f t="shared" si="158"/>
        <v>275</v>
      </c>
      <c r="M585" s="47">
        <v>760</v>
      </c>
      <c r="N585" s="76">
        <f t="shared" si="160"/>
        <v>1772.5000000000002</v>
      </c>
      <c r="O585" s="76"/>
      <c r="P585" s="76">
        <f t="shared" si="162"/>
        <v>1477.5</v>
      </c>
      <c r="Q585" s="46">
        <f t="shared" si="163"/>
        <v>1502.5</v>
      </c>
      <c r="R585" s="76">
        <f>+K585+L585+N585</f>
        <v>3822.5</v>
      </c>
      <c r="S585" s="76">
        <f t="shared" si="164"/>
        <v>23497.5</v>
      </c>
      <c r="T585" s="49" t="s">
        <v>45</v>
      </c>
    </row>
    <row r="586" spans="1:20" s="38" customFormat="1" x14ac:dyDescent="0.25">
      <c r="A586" s="72">
        <v>581</v>
      </c>
      <c r="B586" s="37" t="s">
        <v>767</v>
      </c>
      <c r="C586" s="72" t="s">
        <v>981</v>
      </c>
      <c r="D586" s="74" t="s">
        <v>297</v>
      </c>
      <c r="E586" s="37" t="s">
        <v>72</v>
      </c>
      <c r="F586" s="44" t="s">
        <v>989</v>
      </c>
      <c r="G586" s="45">
        <v>25000</v>
      </c>
      <c r="H586" s="65">
        <v>0</v>
      </c>
      <c r="I586" s="46">
        <v>25</v>
      </c>
      <c r="J586" s="47">
        <v>717.5</v>
      </c>
      <c r="K586" s="48">
        <f t="shared" si="159"/>
        <v>1774.9999999999998</v>
      </c>
      <c r="L586" s="48">
        <f t="shared" ref="L586:L651" si="173">+G586*1.1%</f>
        <v>275</v>
      </c>
      <c r="M586" s="47">
        <v>760</v>
      </c>
      <c r="N586" s="46">
        <f t="shared" si="160"/>
        <v>1772.5000000000002</v>
      </c>
      <c r="O586" s="46"/>
      <c r="P586" s="46">
        <f t="shared" si="162"/>
        <v>1477.5</v>
      </c>
      <c r="Q586" s="46">
        <f t="shared" si="163"/>
        <v>1502.5</v>
      </c>
      <c r="R586" s="46">
        <f t="shared" si="172"/>
        <v>3822.5</v>
      </c>
      <c r="S586" s="46">
        <f t="shared" si="164"/>
        <v>23497.5</v>
      </c>
      <c r="T586" s="49" t="s">
        <v>45</v>
      </c>
    </row>
    <row r="587" spans="1:20" s="38" customFormat="1" x14ac:dyDescent="0.25">
      <c r="A587" s="72">
        <v>582</v>
      </c>
      <c r="B587" s="37" t="s">
        <v>768</v>
      </c>
      <c r="C587" s="72" t="s">
        <v>982</v>
      </c>
      <c r="D587" s="74" t="s">
        <v>297</v>
      </c>
      <c r="E587" s="37" t="s">
        <v>72</v>
      </c>
      <c r="F587" s="44" t="s">
        <v>989</v>
      </c>
      <c r="G587" s="45">
        <v>25000</v>
      </c>
      <c r="H587" s="65">
        <v>0</v>
      </c>
      <c r="I587" s="46">
        <v>25</v>
      </c>
      <c r="J587" s="47">
        <v>717.5</v>
      </c>
      <c r="K587" s="48">
        <f t="shared" ref="K587:K652" si="174">+G587*7.1%</f>
        <v>1774.9999999999998</v>
      </c>
      <c r="L587" s="48">
        <f t="shared" si="173"/>
        <v>275</v>
      </c>
      <c r="M587" s="47">
        <v>760</v>
      </c>
      <c r="N587" s="46">
        <f t="shared" ref="N587:N652" si="175">+G587*7.09%</f>
        <v>1772.5000000000002</v>
      </c>
      <c r="O587" s="46"/>
      <c r="P587" s="46">
        <f t="shared" si="162"/>
        <v>1477.5</v>
      </c>
      <c r="Q587" s="46">
        <f t="shared" si="163"/>
        <v>1502.5</v>
      </c>
      <c r="R587" s="46">
        <f t="shared" si="172"/>
        <v>3822.5</v>
      </c>
      <c r="S587" s="46">
        <f t="shared" si="164"/>
        <v>23497.5</v>
      </c>
      <c r="T587" s="49" t="s">
        <v>45</v>
      </c>
    </row>
    <row r="588" spans="1:20" s="89" customFormat="1" x14ac:dyDescent="0.25">
      <c r="A588" s="72">
        <v>583</v>
      </c>
      <c r="B588" s="74" t="s">
        <v>936</v>
      </c>
      <c r="C588" s="72" t="s">
        <v>981</v>
      </c>
      <c r="D588" s="74" t="s">
        <v>297</v>
      </c>
      <c r="E588" s="37" t="s">
        <v>72</v>
      </c>
      <c r="F588" s="75" t="s">
        <v>989</v>
      </c>
      <c r="G588" s="67">
        <v>25000</v>
      </c>
      <c r="H588" s="106">
        <v>0</v>
      </c>
      <c r="I588" s="46">
        <v>25</v>
      </c>
      <c r="J588" s="47">
        <v>717.5</v>
      </c>
      <c r="K588" s="48">
        <f t="shared" si="174"/>
        <v>1774.9999999999998</v>
      </c>
      <c r="L588" s="48">
        <f t="shared" si="173"/>
        <v>275</v>
      </c>
      <c r="M588" s="47">
        <v>760</v>
      </c>
      <c r="N588" s="76">
        <f t="shared" si="175"/>
        <v>1772.5000000000002</v>
      </c>
      <c r="O588" s="76"/>
      <c r="P588" s="76">
        <f t="shared" si="162"/>
        <v>1477.5</v>
      </c>
      <c r="Q588" s="46">
        <f t="shared" si="163"/>
        <v>1502.5</v>
      </c>
      <c r="R588" s="76">
        <f t="shared" si="172"/>
        <v>3822.5</v>
      </c>
      <c r="S588" s="76">
        <f t="shared" si="164"/>
        <v>23497.5</v>
      </c>
      <c r="T588" s="49" t="s">
        <v>45</v>
      </c>
    </row>
    <row r="589" spans="1:20" s="89" customFormat="1" x14ac:dyDescent="0.25">
      <c r="A589" s="72">
        <v>584</v>
      </c>
      <c r="B589" s="74" t="s">
        <v>943</v>
      </c>
      <c r="C589" s="72" t="s">
        <v>981</v>
      </c>
      <c r="D589" s="74" t="s">
        <v>297</v>
      </c>
      <c r="E589" s="37" t="s">
        <v>72</v>
      </c>
      <c r="F589" s="75" t="s">
        <v>989</v>
      </c>
      <c r="G589" s="67">
        <v>25000</v>
      </c>
      <c r="H589" s="106">
        <v>0</v>
      </c>
      <c r="I589" s="46">
        <v>25</v>
      </c>
      <c r="J589" s="47">
        <v>717.5</v>
      </c>
      <c r="K589" s="48">
        <f t="shared" si="174"/>
        <v>1774.9999999999998</v>
      </c>
      <c r="L589" s="48">
        <f t="shared" si="173"/>
        <v>275</v>
      </c>
      <c r="M589" s="47">
        <v>760</v>
      </c>
      <c r="N589" s="76">
        <f t="shared" si="175"/>
        <v>1772.5000000000002</v>
      </c>
      <c r="O589" s="76"/>
      <c r="P589" s="76">
        <f t="shared" si="162"/>
        <v>1477.5</v>
      </c>
      <c r="Q589" s="46">
        <f t="shared" si="163"/>
        <v>1502.5</v>
      </c>
      <c r="R589" s="76">
        <f t="shared" si="172"/>
        <v>3822.5</v>
      </c>
      <c r="S589" s="76">
        <f t="shared" si="164"/>
        <v>23497.5</v>
      </c>
      <c r="T589" s="49" t="s">
        <v>45</v>
      </c>
    </row>
    <row r="590" spans="1:20" s="89" customFormat="1" x14ac:dyDescent="0.25">
      <c r="A590" s="72">
        <v>585</v>
      </c>
      <c r="B590" s="74" t="s">
        <v>951</v>
      </c>
      <c r="C590" s="72" t="s">
        <v>982</v>
      </c>
      <c r="D590" s="74" t="s">
        <v>297</v>
      </c>
      <c r="E590" s="37" t="s">
        <v>42</v>
      </c>
      <c r="F590" s="75" t="s">
        <v>985</v>
      </c>
      <c r="G590" s="67">
        <v>20900</v>
      </c>
      <c r="H590" s="106">
        <v>0</v>
      </c>
      <c r="I590" s="46">
        <v>25</v>
      </c>
      <c r="J590" s="47">
        <v>599.83000000000004</v>
      </c>
      <c r="K590" s="48">
        <f t="shared" si="174"/>
        <v>1483.8999999999999</v>
      </c>
      <c r="L590" s="48">
        <f t="shared" si="173"/>
        <v>229.90000000000003</v>
      </c>
      <c r="M590" s="47">
        <v>635.36</v>
      </c>
      <c r="N590" s="76">
        <f t="shared" si="175"/>
        <v>1481.8100000000002</v>
      </c>
      <c r="O590" s="76"/>
      <c r="P590" s="76">
        <f t="shared" si="162"/>
        <v>1235.19</v>
      </c>
      <c r="Q590" s="46">
        <f t="shared" si="163"/>
        <v>1260.19</v>
      </c>
      <c r="R590" s="76">
        <f t="shared" si="172"/>
        <v>3195.61</v>
      </c>
      <c r="S590" s="76">
        <f t="shared" si="164"/>
        <v>19639.810000000001</v>
      </c>
      <c r="T590" s="49" t="s">
        <v>45</v>
      </c>
    </row>
    <row r="591" spans="1:20" s="89" customFormat="1" x14ac:dyDescent="0.25">
      <c r="A591" s="72">
        <v>586</v>
      </c>
      <c r="B591" s="37" t="s">
        <v>691</v>
      </c>
      <c r="C591" s="122" t="s">
        <v>981</v>
      </c>
      <c r="D591" s="74" t="s">
        <v>685</v>
      </c>
      <c r="E591" s="37" t="s">
        <v>158</v>
      </c>
      <c r="F591" s="44" t="s">
        <v>990</v>
      </c>
      <c r="G591" s="50">
        <v>70000</v>
      </c>
      <c r="H591" s="50">
        <v>5368.48</v>
      </c>
      <c r="I591" s="46">
        <v>25</v>
      </c>
      <c r="J591" s="108">
        <v>2009</v>
      </c>
      <c r="K591" s="52">
        <f t="shared" si="174"/>
        <v>4970</v>
      </c>
      <c r="L591" s="52">
        <f t="shared" si="173"/>
        <v>770.00000000000011</v>
      </c>
      <c r="M591" s="108">
        <v>2128</v>
      </c>
      <c r="N591" s="51">
        <f t="shared" si="175"/>
        <v>4963</v>
      </c>
      <c r="O591" s="51"/>
      <c r="P591" s="51">
        <f t="shared" si="162"/>
        <v>4137</v>
      </c>
      <c r="Q591" s="46">
        <f t="shared" si="163"/>
        <v>9530.48</v>
      </c>
      <c r="R591" s="51">
        <f>+K591+L591+N591</f>
        <v>10703</v>
      </c>
      <c r="S591" s="51">
        <f t="shared" si="164"/>
        <v>60469.520000000004</v>
      </c>
      <c r="T591" s="49" t="s">
        <v>45</v>
      </c>
    </row>
    <row r="592" spans="1:20" s="89" customFormat="1" x14ac:dyDescent="0.25">
      <c r="A592" s="72">
        <v>587</v>
      </c>
      <c r="B592" s="37" t="s">
        <v>641</v>
      </c>
      <c r="C592" s="122" t="s">
        <v>981</v>
      </c>
      <c r="D592" s="74" t="s">
        <v>297</v>
      </c>
      <c r="E592" s="37" t="s">
        <v>900</v>
      </c>
      <c r="F592" s="44" t="s">
        <v>990</v>
      </c>
      <c r="G592" s="45">
        <v>85000</v>
      </c>
      <c r="H592" s="45">
        <v>7820.77</v>
      </c>
      <c r="I592" s="46">
        <v>25</v>
      </c>
      <c r="J592" s="47">
        <v>2439.5</v>
      </c>
      <c r="K592" s="48">
        <f t="shared" si="174"/>
        <v>6034.9999999999991</v>
      </c>
      <c r="L592" s="48">
        <f t="shared" si="173"/>
        <v>935.00000000000011</v>
      </c>
      <c r="M592" s="47">
        <v>2584</v>
      </c>
      <c r="N592" s="46">
        <f t="shared" si="175"/>
        <v>6026.5</v>
      </c>
      <c r="O592" s="46"/>
      <c r="P592" s="46">
        <f t="shared" si="162"/>
        <v>5023.5</v>
      </c>
      <c r="Q592" s="46">
        <f t="shared" si="163"/>
        <v>12869.27</v>
      </c>
      <c r="R592" s="46">
        <f>+K592+L592+N592</f>
        <v>12996.5</v>
      </c>
      <c r="S592" s="46">
        <f t="shared" si="164"/>
        <v>72130.73</v>
      </c>
      <c r="T592" s="49" t="s">
        <v>45</v>
      </c>
    </row>
    <row r="593" spans="1:20" s="38" customFormat="1" x14ac:dyDescent="0.25">
      <c r="A593" s="72">
        <v>588</v>
      </c>
      <c r="B593" s="37" t="s">
        <v>710</v>
      </c>
      <c r="C593" s="72" t="s">
        <v>981</v>
      </c>
      <c r="D593" s="74" t="s">
        <v>709</v>
      </c>
      <c r="E593" s="37" t="s">
        <v>158</v>
      </c>
      <c r="F593" s="44" t="s">
        <v>990</v>
      </c>
      <c r="G593" s="50">
        <v>70000</v>
      </c>
      <c r="H593" s="50">
        <v>5368.48</v>
      </c>
      <c r="I593" s="46">
        <v>25</v>
      </c>
      <c r="J593" s="108">
        <v>2009</v>
      </c>
      <c r="K593" s="52">
        <f t="shared" si="174"/>
        <v>4970</v>
      </c>
      <c r="L593" s="52">
        <f t="shared" si="173"/>
        <v>770.00000000000011</v>
      </c>
      <c r="M593" s="108">
        <v>2128</v>
      </c>
      <c r="N593" s="51">
        <f t="shared" si="175"/>
        <v>4963</v>
      </c>
      <c r="O593" s="51"/>
      <c r="P593" s="51">
        <f t="shared" si="162"/>
        <v>4137</v>
      </c>
      <c r="Q593" s="46">
        <f t="shared" si="163"/>
        <v>9530.48</v>
      </c>
      <c r="R593" s="51">
        <f t="shared" ref="R593:R602" si="176">+K593+L593+N593</f>
        <v>10703</v>
      </c>
      <c r="S593" s="51">
        <f t="shared" si="164"/>
        <v>60469.520000000004</v>
      </c>
      <c r="T593" s="49" t="s">
        <v>45</v>
      </c>
    </row>
    <row r="594" spans="1:20" s="38" customFormat="1" x14ac:dyDescent="0.25">
      <c r="A594" s="72">
        <v>589</v>
      </c>
      <c r="B594" s="37" t="s">
        <v>687</v>
      </c>
      <c r="C594" s="122" t="s">
        <v>982</v>
      </c>
      <c r="D594" s="74" t="s">
        <v>709</v>
      </c>
      <c r="E594" s="37" t="s">
        <v>900</v>
      </c>
      <c r="F594" s="44" t="s">
        <v>990</v>
      </c>
      <c r="G594" s="50">
        <v>85000</v>
      </c>
      <c r="H594" s="50">
        <v>8576.99</v>
      </c>
      <c r="I594" s="46">
        <v>25</v>
      </c>
      <c r="J594" s="108">
        <v>2439.5</v>
      </c>
      <c r="K594" s="52">
        <f t="shared" si="174"/>
        <v>6034.9999999999991</v>
      </c>
      <c r="L594" s="52">
        <f t="shared" si="173"/>
        <v>935.00000000000011</v>
      </c>
      <c r="M594" s="108">
        <v>2584</v>
      </c>
      <c r="N594" s="51">
        <f t="shared" si="175"/>
        <v>6026.5</v>
      </c>
      <c r="O594" s="51"/>
      <c r="P594" s="51">
        <f t="shared" si="162"/>
        <v>5023.5</v>
      </c>
      <c r="Q594" s="46">
        <f t="shared" si="163"/>
        <v>13625.49</v>
      </c>
      <c r="R594" s="51">
        <f>+K594+L594+N594</f>
        <v>12996.5</v>
      </c>
      <c r="S594" s="51">
        <f t="shared" si="164"/>
        <v>71374.509999999995</v>
      </c>
      <c r="T594" s="49" t="s">
        <v>45</v>
      </c>
    </row>
    <row r="595" spans="1:20" s="38" customFormat="1" x14ac:dyDescent="0.25">
      <c r="A595" s="72">
        <v>590</v>
      </c>
      <c r="B595" s="37" t="s">
        <v>711</v>
      </c>
      <c r="C595" s="72" t="s">
        <v>981</v>
      </c>
      <c r="D595" s="74" t="s">
        <v>709</v>
      </c>
      <c r="E595" s="37" t="s">
        <v>158</v>
      </c>
      <c r="F595" s="44" t="s">
        <v>990</v>
      </c>
      <c r="G595" s="50">
        <v>70000</v>
      </c>
      <c r="H595" s="50">
        <v>5368.48</v>
      </c>
      <c r="I595" s="46">
        <v>25</v>
      </c>
      <c r="J595" s="108">
        <v>2009</v>
      </c>
      <c r="K595" s="52">
        <f t="shared" si="174"/>
        <v>4970</v>
      </c>
      <c r="L595" s="52">
        <f t="shared" si="173"/>
        <v>770.00000000000011</v>
      </c>
      <c r="M595" s="108">
        <v>2128</v>
      </c>
      <c r="N595" s="51">
        <f t="shared" si="175"/>
        <v>4963</v>
      </c>
      <c r="O595" s="51"/>
      <c r="P595" s="51">
        <f t="shared" si="162"/>
        <v>4137</v>
      </c>
      <c r="Q595" s="46">
        <f t="shared" si="163"/>
        <v>9530.48</v>
      </c>
      <c r="R595" s="51">
        <f t="shared" si="176"/>
        <v>10703</v>
      </c>
      <c r="S595" s="51">
        <f t="shared" si="164"/>
        <v>60469.520000000004</v>
      </c>
      <c r="T595" s="49" t="s">
        <v>45</v>
      </c>
    </row>
    <row r="596" spans="1:20" s="38" customFormat="1" x14ac:dyDescent="0.25">
      <c r="A596" s="72">
        <v>591</v>
      </c>
      <c r="B596" s="37" t="s">
        <v>714</v>
      </c>
      <c r="C596" s="72" t="s">
        <v>982</v>
      </c>
      <c r="D596" s="74" t="s">
        <v>709</v>
      </c>
      <c r="E596" s="37" t="s">
        <v>158</v>
      </c>
      <c r="F596" s="44" t="s">
        <v>990</v>
      </c>
      <c r="G596" s="50">
        <v>70000</v>
      </c>
      <c r="H596" s="50">
        <v>5368.48</v>
      </c>
      <c r="I596" s="46">
        <v>25</v>
      </c>
      <c r="J596" s="108">
        <v>2009</v>
      </c>
      <c r="K596" s="52">
        <f t="shared" si="174"/>
        <v>4970</v>
      </c>
      <c r="L596" s="52">
        <f t="shared" si="173"/>
        <v>770.00000000000011</v>
      </c>
      <c r="M596" s="108">
        <v>2128</v>
      </c>
      <c r="N596" s="51">
        <f t="shared" si="175"/>
        <v>4963</v>
      </c>
      <c r="O596" s="51"/>
      <c r="P596" s="51">
        <f t="shared" si="162"/>
        <v>4137</v>
      </c>
      <c r="Q596" s="46">
        <f t="shared" si="163"/>
        <v>9530.48</v>
      </c>
      <c r="R596" s="51">
        <f>+K596+L596+N596</f>
        <v>10703</v>
      </c>
      <c r="S596" s="51">
        <f t="shared" si="164"/>
        <v>60469.520000000004</v>
      </c>
      <c r="T596" s="49" t="s">
        <v>45</v>
      </c>
    </row>
    <row r="597" spans="1:20" s="38" customFormat="1" x14ac:dyDescent="0.25">
      <c r="A597" s="72">
        <v>592</v>
      </c>
      <c r="B597" s="37" t="s">
        <v>489</v>
      </c>
      <c r="C597" s="122" t="s">
        <v>982</v>
      </c>
      <c r="D597" s="74" t="s">
        <v>709</v>
      </c>
      <c r="E597" s="37" t="s">
        <v>158</v>
      </c>
      <c r="F597" s="44" t="s">
        <v>990</v>
      </c>
      <c r="G597" s="45">
        <v>70000</v>
      </c>
      <c r="H597" s="45">
        <v>5368.48</v>
      </c>
      <c r="I597" s="46">
        <v>25</v>
      </c>
      <c r="J597" s="47">
        <v>2009</v>
      </c>
      <c r="K597" s="48">
        <f>+G597*7.1%</f>
        <v>4970</v>
      </c>
      <c r="L597" s="48">
        <f>+G597*1.1%</f>
        <v>770.00000000000011</v>
      </c>
      <c r="M597" s="47">
        <v>2128</v>
      </c>
      <c r="N597" s="46">
        <f>+G597*7.09%</f>
        <v>4963</v>
      </c>
      <c r="O597" s="46"/>
      <c r="P597" s="46">
        <f>+J597+M597</f>
        <v>4137</v>
      </c>
      <c r="Q597" s="46">
        <f>+H597+I597+J597+M597+O597</f>
        <v>9530.48</v>
      </c>
      <c r="R597" s="46">
        <f>+K597+L597+N597</f>
        <v>10703</v>
      </c>
      <c r="S597" s="46">
        <f>+G597-Q597</f>
        <v>60469.520000000004</v>
      </c>
      <c r="T597" s="49" t="s">
        <v>45</v>
      </c>
    </row>
    <row r="598" spans="1:20" s="38" customFormat="1" x14ac:dyDescent="0.25">
      <c r="A598" s="72">
        <v>593</v>
      </c>
      <c r="B598" s="37" t="s">
        <v>927</v>
      </c>
      <c r="C598" s="122" t="s">
        <v>982</v>
      </c>
      <c r="D598" s="74" t="s">
        <v>709</v>
      </c>
      <c r="E598" s="37" t="s">
        <v>207</v>
      </c>
      <c r="F598" s="44" t="s">
        <v>989</v>
      </c>
      <c r="G598" s="50">
        <v>25000</v>
      </c>
      <c r="H598" s="66">
        <v>0</v>
      </c>
      <c r="I598" s="46">
        <v>25</v>
      </c>
      <c r="J598" s="108">
        <v>717.5</v>
      </c>
      <c r="K598" s="52">
        <f t="shared" si="174"/>
        <v>1774.9999999999998</v>
      </c>
      <c r="L598" s="52">
        <f t="shared" si="173"/>
        <v>275</v>
      </c>
      <c r="M598" s="52">
        <v>760</v>
      </c>
      <c r="N598" s="51">
        <f t="shared" si="175"/>
        <v>1772.5000000000002</v>
      </c>
      <c r="O598" s="66"/>
      <c r="P598" s="51">
        <f t="shared" ref="P598:P662" si="177">+J598+M598</f>
        <v>1477.5</v>
      </c>
      <c r="Q598" s="46">
        <f t="shared" si="163"/>
        <v>1502.5</v>
      </c>
      <c r="R598" s="51">
        <f>+K598+L598+N598</f>
        <v>3822.5</v>
      </c>
      <c r="S598" s="52">
        <f t="shared" si="164"/>
        <v>23497.5</v>
      </c>
      <c r="T598" s="49" t="s">
        <v>45</v>
      </c>
    </row>
    <row r="599" spans="1:20" s="38" customFormat="1" x14ac:dyDescent="0.25">
      <c r="A599" s="72">
        <v>594</v>
      </c>
      <c r="B599" s="37" t="s">
        <v>712</v>
      </c>
      <c r="C599" s="122" t="s">
        <v>981</v>
      </c>
      <c r="D599" s="74" t="s">
        <v>709</v>
      </c>
      <c r="E599" s="37" t="s">
        <v>112</v>
      </c>
      <c r="F599" s="44" t="s">
        <v>990</v>
      </c>
      <c r="G599" s="50">
        <v>25000</v>
      </c>
      <c r="H599" s="66">
        <v>0</v>
      </c>
      <c r="I599" s="46">
        <v>25</v>
      </c>
      <c r="J599" s="108">
        <v>717.5</v>
      </c>
      <c r="K599" s="52">
        <f t="shared" si="174"/>
        <v>1774.9999999999998</v>
      </c>
      <c r="L599" s="52">
        <f t="shared" si="173"/>
        <v>275</v>
      </c>
      <c r="M599" s="52">
        <v>760</v>
      </c>
      <c r="N599" s="51">
        <f t="shared" si="175"/>
        <v>1772.5000000000002</v>
      </c>
      <c r="O599" s="51"/>
      <c r="P599" s="51">
        <f t="shared" si="177"/>
        <v>1477.5</v>
      </c>
      <c r="Q599" s="46">
        <f t="shared" si="163"/>
        <v>1502.5</v>
      </c>
      <c r="R599" s="51">
        <f t="shared" si="176"/>
        <v>3822.5</v>
      </c>
      <c r="S599" s="51">
        <f t="shared" si="164"/>
        <v>23497.5</v>
      </c>
      <c r="T599" s="49" t="s">
        <v>45</v>
      </c>
    </row>
    <row r="600" spans="1:20" s="38" customFormat="1" x14ac:dyDescent="0.25">
      <c r="A600" s="72">
        <v>595</v>
      </c>
      <c r="B600" s="37" t="s">
        <v>713</v>
      </c>
      <c r="C600" s="122" t="s">
        <v>981</v>
      </c>
      <c r="D600" s="74" t="s">
        <v>709</v>
      </c>
      <c r="E600" s="37" t="s">
        <v>112</v>
      </c>
      <c r="F600" s="44" t="s">
        <v>990</v>
      </c>
      <c r="G600" s="50">
        <v>25000</v>
      </c>
      <c r="H600" s="66">
        <v>0</v>
      </c>
      <c r="I600" s="46">
        <v>25</v>
      </c>
      <c r="J600" s="108">
        <v>717.5</v>
      </c>
      <c r="K600" s="52">
        <f t="shared" si="174"/>
        <v>1774.9999999999998</v>
      </c>
      <c r="L600" s="52">
        <f t="shared" si="173"/>
        <v>275</v>
      </c>
      <c r="M600" s="52">
        <v>760</v>
      </c>
      <c r="N600" s="51">
        <f t="shared" si="175"/>
        <v>1772.5000000000002</v>
      </c>
      <c r="O600" s="51"/>
      <c r="P600" s="51">
        <f t="shared" si="177"/>
        <v>1477.5</v>
      </c>
      <c r="Q600" s="46">
        <f t="shared" si="163"/>
        <v>1502.5</v>
      </c>
      <c r="R600" s="51">
        <f t="shared" si="176"/>
        <v>3822.5</v>
      </c>
      <c r="S600" s="51">
        <f t="shared" si="164"/>
        <v>23497.5</v>
      </c>
      <c r="T600" s="49" t="s">
        <v>45</v>
      </c>
    </row>
    <row r="601" spans="1:20" s="38" customFormat="1" x14ac:dyDescent="0.25">
      <c r="A601" s="72">
        <v>596</v>
      </c>
      <c r="B601" s="37" t="s">
        <v>1014</v>
      </c>
      <c r="C601" s="122" t="s">
        <v>981</v>
      </c>
      <c r="D601" s="74" t="s">
        <v>709</v>
      </c>
      <c r="E601" s="37" t="s">
        <v>208</v>
      </c>
      <c r="F601" s="44" t="s">
        <v>989</v>
      </c>
      <c r="G601" s="50">
        <v>12650</v>
      </c>
      <c r="H601" s="66"/>
      <c r="I601" s="46">
        <v>25</v>
      </c>
      <c r="J601" s="108">
        <v>363.06</v>
      </c>
      <c r="K601" s="52">
        <f t="shared" si="174"/>
        <v>898.14999999999986</v>
      </c>
      <c r="L601" s="52">
        <f t="shared" si="173"/>
        <v>139.15</v>
      </c>
      <c r="M601" s="52">
        <v>384.56</v>
      </c>
      <c r="N601" s="51">
        <f t="shared" si="175"/>
        <v>896.8850000000001</v>
      </c>
      <c r="O601" s="51"/>
      <c r="P601" s="51">
        <f t="shared" si="177"/>
        <v>747.62</v>
      </c>
      <c r="Q601" s="46">
        <f t="shared" si="163"/>
        <v>772.62</v>
      </c>
      <c r="R601" s="51">
        <f t="shared" si="176"/>
        <v>1934.1849999999999</v>
      </c>
      <c r="S601" s="51">
        <f t="shared" si="164"/>
        <v>11877.38</v>
      </c>
      <c r="T601" s="49" t="s">
        <v>45</v>
      </c>
    </row>
    <row r="602" spans="1:20" s="38" customFormat="1" x14ac:dyDescent="0.25">
      <c r="A602" s="72">
        <v>597</v>
      </c>
      <c r="B602" s="37" t="s">
        <v>1163</v>
      </c>
      <c r="C602" s="122" t="s">
        <v>981</v>
      </c>
      <c r="D602" s="74" t="s">
        <v>709</v>
      </c>
      <c r="E602" s="37" t="s">
        <v>112</v>
      </c>
      <c r="F602" s="44" t="s">
        <v>990</v>
      </c>
      <c r="G602" s="50">
        <v>25000</v>
      </c>
      <c r="H602" s="66">
        <v>0</v>
      </c>
      <c r="I602" s="46">
        <v>25</v>
      </c>
      <c r="J602" s="108">
        <v>717.5</v>
      </c>
      <c r="K602" s="52">
        <f t="shared" si="174"/>
        <v>1774.9999999999998</v>
      </c>
      <c r="L602" s="52">
        <f t="shared" si="173"/>
        <v>275</v>
      </c>
      <c r="M602" s="108">
        <v>760</v>
      </c>
      <c r="N602" s="51">
        <f t="shared" si="175"/>
        <v>1772.5000000000002</v>
      </c>
      <c r="O602" s="51"/>
      <c r="P602" s="51">
        <f t="shared" si="177"/>
        <v>1477.5</v>
      </c>
      <c r="Q602" s="46">
        <f t="shared" si="163"/>
        <v>1502.5</v>
      </c>
      <c r="R602" s="51">
        <f t="shared" si="176"/>
        <v>3822.5</v>
      </c>
      <c r="S602" s="51">
        <f t="shared" si="164"/>
        <v>23497.5</v>
      </c>
      <c r="T602" s="49" t="s">
        <v>45</v>
      </c>
    </row>
    <row r="603" spans="1:20" s="38" customFormat="1" x14ac:dyDescent="0.25">
      <c r="A603" s="72">
        <v>598</v>
      </c>
      <c r="B603" s="37" t="s">
        <v>541</v>
      </c>
      <c r="C603" s="122" t="s">
        <v>982</v>
      </c>
      <c r="D603" s="74" t="s">
        <v>716</v>
      </c>
      <c r="E603" s="37" t="s">
        <v>900</v>
      </c>
      <c r="F603" s="44" t="s">
        <v>990</v>
      </c>
      <c r="G603" s="45">
        <v>125000</v>
      </c>
      <c r="H603" s="45">
        <v>17985.990000000002</v>
      </c>
      <c r="I603" s="46">
        <v>25</v>
      </c>
      <c r="J603" s="47">
        <v>3587.5</v>
      </c>
      <c r="K603" s="48">
        <f t="shared" si="174"/>
        <v>8875</v>
      </c>
      <c r="L603" s="48">
        <f t="shared" si="173"/>
        <v>1375.0000000000002</v>
      </c>
      <c r="M603" s="47">
        <v>3800</v>
      </c>
      <c r="N603" s="46">
        <f t="shared" si="175"/>
        <v>8862.5</v>
      </c>
      <c r="O603" s="46"/>
      <c r="P603" s="46">
        <f t="shared" si="177"/>
        <v>7387.5</v>
      </c>
      <c r="Q603" s="46">
        <f t="shared" si="163"/>
        <v>25398.49</v>
      </c>
      <c r="R603" s="46">
        <f>+K603+L603+N603</f>
        <v>19112.5</v>
      </c>
      <c r="S603" s="46">
        <f t="shared" si="164"/>
        <v>99601.51</v>
      </c>
      <c r="T603" s="49" t="s">
        <v>45</v>
      </c>
    </row>
    <row r="604" spans="1:20" s="38" customFormat="1" x14ac:dyDescent="0.25">
      <c r="A604" s="72">
        <v>599</v>
      </c>
      <c r="B604" s="37" t="s">
        <v>721</v>
      </c>
      <c r="C604" s="122" t="s">
        <v>982</v>
      </c>
      <c r="D604" s="74" t="s">
        <v>716</v>
      </c>
      <c r="E604" s="37" t="s">
        <v>158</v>
      </c>
      <c r="F604" s="44" t="s">
        <v>990</v>
      </c>
      <c r="G604" s="50">
        <v>70000</v>
      </c>
      <c r="H604" s="50">
        <v>5368.48</v>
      </c>
      <c r="I604" s="46">
        <v>25</v>
      </c>
      <c r="J604" s="108">
        <v>2009</v>
      </c>
      <c r="K604" s="52">
        <f t="shared" si="174"/>
        <v>4970</v>
      </c>
      <c r="L604" s="52">
        <f t="shared" si="173"/>
        <v>770.00000000000011</v>
      </c>
      <c r="M604" s="108">
        <v>2128</v>
      </c>
      <c r="N604" s="51">
        <f t="shared" si="175"/>
        <v>4963</v>
      </c>
      <c r="O604" s="51"/>
      <c r="P604" s="51">
        <f t="shared" si="177"/>
        <v>4137</v>
      </c>
      <c r="Q604" s="46">
        <f t="shared" si="163"/>
        <v>9530.48</v>
      </c>
      <c r="R604" s="51">
        <f t="shared" ref="R604:R611" si="178">+K604+L604+N604</f>
        <v>10703</v>
      </c>
      <c r="S604" s="51">
        <f t="shared" si="164"/>
        <v>60469.520000000004</v>
      </c>
      <c r="T604" s="49" t="s">
        <v>45</v>
      </c>
    </row>
    <row r="605" spans="1:20" s="38" customFormat="1" x14ac:dyDescent="0.25">
      <c r="A605" s="72">
        <v>600</v>
      </c>
      <c r="B605" s="37" t="s">
        <v>722</v>
      </c>
      <c r="C605" s="122" t="s">
        <v>981</v>
      </c>
      <c r="D605" s="74" t="s">
        <v>716</v>
      </c>
      <c r="E605" s="37" t="s">
        <v>158</v>
      </c>
      <c r="F605" s="44" t="s">
        <v>990</v>
      </c>
      <c r="G605" s="50">
        <v>70000</v>
      </c>
      <c r="H605" s="50">
        <v>5368.48</v>
      </c>
      <c r="I605" s="46">
        <v>25</v>
      </c>
      <c r="J605" s="108">
        <v>2009</v>
      </c>
      <c r="K605" s="52">
        <f t="shared" si="174"/>
        <v>4970</v>
      </c>
      <c r="L605" s="52">
        <f t="shared" si="173"/>
        <v>770.00000000000011</v>
      </c>
      <c r="M605" s="108">
        <v>2128</v>
      </c>
      <c r="N605" s="51">
        <f t="shared" si="175"/>
        <v>4963</v>
      </c>
      <c r="O605" s="51"/>
      <c r="P605" s="51">
        <f t="shared" si="177"/>
        <v>4137</v>
      </c>
      <c r="Q605" s="46">
        <f t="shared" si="163"/>
        <v>9530.48</v>
      </c>
      <c r="R605" s="51">
        <f t="shared" si="178"/>
        <v>10703</v>
      </c>
      <c r="S605" s="51">
        <f t="shared" si="164"/>
        <v>60469.520000000004</v>
      </c>
      <c r="T605" s="49" t="s">
        <v>45</v>
      </c>
    </row>
    <row r="606" spans="1:20" s="38" customFormat="1" x14ac:dyDescent="0.25">
      <c r="A606" s="72">
        <v>601</v>
      </c>
      <c r="B606" s="37" t="s">
        <v>719</v>
      </c>
      <c r="C606" s="122" t="s">
        <v>982</v>
      </c>
      <c r="D606" s="74" t="s">
        <v>716</v>
      </c>
      <c r="E606" s="37" t="s">
        <v>322</v>
      </c>
      <c r="F606" s="44" t="s">
        <v>989</v>
      </c>
      <c r="G606" s="50">
        <v>30000</v>
      </c>
      <c r="H606" s="66">
        <v>0</v>
      </c>
      <c r="I606" s="46">
        <v>25</v>
      </c>
      <c r="J606" s="108">
        <v>861</v>
      </c>
      <c r="K606" s="52">
        <f t="shared" si="174"/>
        <v>2130</v>
      </c>
      <c r="L606" s="52">
        <f t="shared" si="173"/>
        <v>330.00000000000006</v>
      </c>
      <c r="M606" s="108">
        <v>912</v>
      </c>
      <c r="N606" s="51">
        <f t="shared" si="175"/>
        <v>2127</v>
      </c>
      <c r="O606" s="51"/>
      <c r="P606" s="51">
        <f t="shared" si="177"/>
        <v>1773</v>
      </c>
      <c r="Q606" s="46">
        <f t="shared" si="163"/>
        <v>1798</v>
      </c>
      <c r="R606" s="51">
        <f>+K606+L606+N606</f>
        <v>4587</v>
      </c>
      <c r="S606" s="51">
        <f t="shared" si="164"/>
        <v>28202</v>
      </c>
      <c r="T606" s="49" t="s">
        <v>45</v>
      </c>
    </row>
    <row r="607" spans="1:20" s="38" customFormat="1" x14ac:dyDescent="0.25">
      <c r="A607" s="72">
        <v>602</v>
      </c>
      <c r="B607" s="37" t="s">
        <v>718</v>
      </c>
      <c r="C607" s="122" t="s">
        <v>981</v>
      </c>
      <c r="D607" s="74" t="s">
        <v>716</v>
      </c>
      <c r="E607" s="37" t="s">
        <v>112</v>
      </c>
      <c r="F607" s="44" t="s">
        <v>990</v>
      </c>
      <c r="G607" s="50">
        <v>25000</v>
      </c>
      <c r="H607" s="66">
        <v>0</v>
      </c>
      <c r="I607" s="46">
        <v>25</v>
      </c>
      <c r="J607" s="108">
        <v>717.5</v>
      </c>
      <c r="K607" s="52">
        <f t="shared" si="174"/>
        <v>1774.9999999999998</v>
      </c>
      <c r="L607" s="52">
        <f t="shared" si="173"/>
        <v>275</v>
      </c>
      <c r="M607" s="108">
        <v>760</v>
      </c>
      <c r="N607" s="51">
        <f t="shared" si="175"/>
        <v>1772.5000000000002</v>
      </c>
      <c r="O607" s="51"/>
      <c r="P607" s="51">
        <f t="shared" si="177"/>
        <v>1477.5</v>
      </c>
      <c r="Q607" s="46">
        <f t="shared" si="163"/>
        <v>1502.5</v>
      </c>
      <c r="R607" s="51">
        <f t="shared" ref="R607" si="179">+K607+L607+N607</f>
        <v>3822.5</v>
      </c>
      <c r="S607" s="51">
        <f t="shared" si="164"/>
        <v>23497.5</v>
      </c>
      <c r="T607" s="49" t="s">
        <v>45</v>
      </c>
    </row>
    <row r="608" spans="1:20" s="38" customFormat="1" x14ac:dyDescent="0.25">
      <c r="A608" s="72">
        <v>603</v>
      </c>
      <c r="B608" s="37" t="s">
        <v>497</v>
      </c>
      <c r="C608" s="122" t="s">
        <v>982</v>
      </c>
      <c r="D608" s="74" t="s">
        <v>723</v>
      </c>
      <c r="E608" s="37" t="s">
        <v>158</v>
      </c>
      <c r="F608" s="44" t="s">
        <v>990</v>
      </c>
      <c r="G608" s="45">
        <v>70000</v>
      </c>
      <c r="H608" s="45">
        <v>5368.48</v>
      </c>
      <c r="I608" s="46">
        <v>25</v>
      </c>
      <c r="J608" s="47">
        <v>2009</v>
      </c>
      <c r="K608" s="48">
        <f t="shared" si="174"/>
        <v>4970</v>
      </c>
      <c r="L608" s="48">
        <f t="shared" si="173"/>
        <v>770.00000000000011</v>
      </c>
      <c r="M608" s="47">
        <v>2128</v>
      </c>
      <c r="N608" s="46">
        <f t="shared" si="175"/>
        <v>4963</v>
      </c>
      <c r="O608" s="46"/>
      <c r="P608" s="46">
        <f t="shared" si="177"/>
        <v>4137</v>
      </c>
      <c r="Q608" s="46">
        <f t="shared" si="163"/>
        <v>9530.48</v>
      </c>
      <c r="R608" s="46">
        <f>+K608+L608+N608</f>
        <v>10703</v>
      </c>
      <c r="S608" s="46">
        <f t="shared" si="164"/>
        <v>60469.520000000004</v>
      </c>
      <c r="T608" s="49" t="s">
        <v>45</v>
      </c>
    </row>
    <row r="609" spans="1:20" s="38" customFormat="1" x14ac:dyDescent="0.25">
      <c r="A609" s="72">
        <v>604</v>
      </c>
      <c r="B609" s="37" t="s">
        <v>1015</v>
      </c>
      <c r="C609" s="122" t="s">
        <v>981</v>
      </c>
      <c r="D609" s="74" t="s">
        <v>723</v>
      </c>
      <c r="E609" s="37" t="s">
        <v>127</v>
      </c>
      <c r="F609" s="44" t="s">
        <v>989</v>
      </c>
      <c r="G609" s="50">
        <v>25000</v>
      </c>
      <c r="H609" s="50"/>
      <c r="I609" s="46">
        <v>25</v>
      </c>
      <c r="J609" s="108">
        <v>717.5</v>
      </c>
      <c r="K609" s="52">
        <f t="shared" si="174"/>
        <v>1774.9999999999998</v>
      </c>
      <c r="L609" s="52">
        <f t="shared" si="173"/>
        <v>275</v>
      </c>
      <c r="M609" s="108">
        <v>760</v>
      </c>
      <c r="N609" s="51">
        <f t="shared" si="175"/>
        <v>1772.5000000000002</v>
      </c>
      <c r="O609" s="51"/>
      <c r="P609" s="51">
        <f t="shared" si="177"/>
        <v>1477.5</v>
      </c>
      <c r="Q609" s="46">
        <f t="shared" si="163"/>
        <v>1502.5</v>
      </c>
      <c r="R609" s="51">
        <f t="shared" si="178"/>
        <v>3822.5</v>
      </c>
      <c r="S609" s="51">
        <f t="shared" si="164"/>
        <v>23497.5</v>
      </c>
      <c r="T609" s="49" t="s">
        <v>45</v>
      </c>
    </row>
    <row r="610" spans="1:20" s="38" customFormat="1" x14ac:dyDescent="0.25">
      <c r="A610" s="72">
        <v>605</v>
      </c>
      <c r="B610" s="37" t="s">
        <v>615</v>
      </c>
      <c r="C610" s="122" t="s">
        <v>982</v>
      </c>
      <c r="D610" s="74" t="s">
        <v>723</v>
      </c>
      <c r="E610" s="37" t="s">
        <v>158</v>
      </c>
      <c r="F610" s="44" t="s">
        <v>990</v>
      </c>
      <c r="G610" s="50">
        <v>70000</v>
      </c>
      <c r="H610" s="50">
        <v>5368.48</v>
      </c>
      <c r="I610" s="46">
        <v>25</v>
      </c>
      <c r="J610" s="108">
        <v>2009</v>
      </c>
      <c r="K610" s="52">
        <f t="shared" si="174"/>
        <v>4970</v>
      </c>
      <c r="L610" s="52">
        <f t="shared" si="173"/>
        <v>770.00000000000011</v>
      </c>
      <c r="M610" s="108">
        <v>2128</v>
      </c>
      <c r="N610" s="51">
        <f t="shared" si="175"/>
        <v>4963</v>
      </c>
      <c r="O610" s="51"/>
      <c r="P610" s="51">
        <f t="shared" si="177"/>
        <v>4137</v>
      </c>
      <c r="Q610" s="46">
        <f t="shared" si="163"/>
        <v>9530.48</v>
      </c>
      <c r="R610" s="51">
        <f>+K610+L610+N610</f>
        <v>10703</v>
      </c>
      <c r="S610" s="51">
        <f t="shared" si="164"/>
        <v>60469.520000000004</v>
      </c>
      <c r="T610" s="49" t="s">
        <v>45</v>
      </c>
    </row>
    <row r="611" spans="1:20" s="38" customFormat="1" x14ac:dyDescent="0.25">
      <c r="A611" s="72">
        <v>606</v>
      </c>
      <c r="B611" s="37" t="s">
        <v>1016</v>
      </c>
      <c r="C611" s="122" t="s">
        <v>982</v>
      </c>
      <c r="D611" s="74" t="s">
        <v>723</v>
      </c>
      <c r="E611" s="37" t="s">
        <v>208</v>
      </c>
      <c r="F611" s="44" t="s">
        <v>989</v>
      </c>
      <c r="G611" s="50">
        <v>12650</v>
      </c>
      <c r="H611" s="50"/>
      <c r="I611" s="46">
        <v>25</v>
      </c>
      <c r="J611" s="108">
        <v>363.06</v>
      </c>
      <c r="K611" s="52">
        <f t="shared" si="174"/>
        <v>898.14999999999986</v>
      </c>
      <c r="L611" s="52">
        <f t="shared" si="173"/>
        <v>139.15</v>
      </c>
      <c r="M611" s="108">
        <v>384.56</v>
      </c>
      <c r="N611" s="51">
        <f t="shared" si="175"/>
        <v>896.8850000000001</v>
      </c>
      <c r="O611" s="51"/>
      <c r="P611" s="51">
        <f t="shared" si="177"/>
        <v>747.62</v>
      </c>
      <c r="Q611" s="46">
        <f t="shared" ref="Q611:Q675" si="180">+H611+I611+J611+M611+O611</f>
        <v>772.62</v>
      </c>
      <c r="R611" s="51">
        <f t="shared" si="178"/>
        <v>1934.1849999999999</v>
      </c>
      <c r="S611" s="51">
        <f t="shared" ref="S611:S675" si="181">+G611-Q611</f>
        <v>11877.38</v>
      </c>
      <c r="T611" s="49" t="s">
        <v>45</v>
      </c>
    </row>
    <row r="612" spans="1:20" s="38" customFormat="1" x14ac:dyDescent="0.25">
      <c r="A612" s="72">
        <v>607</v>
      </c>
      <c r="B612" s="37" t="s">
        <v>724</v>
      </c>
      <c r="C612" s="122" t="s">
        <v>981</v>
      </c>
      <c r="D612" s="74" t="s">
        <v>723</v>
      </c>
      <c r="E612" s="37" t="s">
        <v>112</v>
      </c>
      <c r="F612" s="44" t="s">
        <v>990</v>
      </c>
      <c r="G612" s="50">
        <v>25000</v>
      </c>
      <c r="H612" s="66">
        <v>0</v>
      </c>
      <c r="I612" s="46">
        <v>25</v>
      </c>
      <c r="J612" s="108">
        <v>717.5</v>
      </c>
      <c r="K612" s="52">
        <f t="shared" si="174"/>
        <v>1774.9999999999998</v>
      </c>
      <c r="L612" s="52">
        <f t="shared" si="173"/>
        <v>275</v>
      </c>
      <c r="M612" s="108">
        <v>760</v>
      </c>
      <c r="N612" s="51">
        <f t="shared" si="175"/>
        <v>1772.5000000000002</v>
      </c>
      <c r="O612" s="51"/>
      <c r="P612" s="51">
        <f t="shared" si="177"/>
        <v>1477.5</v>
      </c>
      <c r="Q612" s="46">
        <f t="shared" si="180"/>
        <v>1502.5</v>
      </c>
      <c r="R612" s="51">
        <f t="shared" ref="R612" si="182">+K612+L612+N612</f>
        <v>3822.5</v>
      </c>
      <c r="S612" s="51">
        <f t="shared" si="181"/>
        <v>23497.5</v>
      </c>
      <c r="T612" s="49" t="s">
        <v>45</v>
      </c>
    </row>
    <row r="613" spans="1:20" s="38" customFormat="1" x14ac:dyDescent="0.25">
      <c r="A613" s="72">
        <v>608</v>
      </c>
      <c r="B613" s="37" t="s">
        <v>931</v>
      </c>
      <c r="C613" s="122" t="s">
        <v>981</v>
      </c>
      <c r="D613" s="74" t="s">
        <v>723</v>
      </c>
      <c r="E613" s="37" t="s">
        <v>72</v>
      </c>
      <c r="F613" s="44" t="s">
        <v>989</v>
      </c>
      <c r="G613" s="50">
        <v>25000</v>
      </c>
      <c r="H613" s="66">
        <v>0</v>
      </c>
      <c r="I613" s="46">
        <v>25</v>
      </c>
      <c r="J613" s="108">
        <v>717.5</v>
      </c>
      <c r="K613" s="52">
        <f t="shared" si="174"/>
        <v>1774.9999999999998</v>
      </c>
      <c r="L613" s="52">
        <f t="shared" si="173"/>
        <v>275</v>
      </c>
      <c r="M613" s="108">
        <v>760</v>
      </c>
      <c r="N613" s="51">
        <f t="shared" si="175"/>
        <v>1772.5000000000002</v>
      </c>
      <c r="O613" s="51"/>
      <c r="P613" s="51">
        <f t="shared" si="177"/>
        <v>1477.5</v>
      </c>
      <c r="Q613" s="46">
        <f t="shared" si="180"/>
        <v>1502.5</v>
      </c>
      <c r="R613" s="51">
        <f>+K613+L613+N613</f>
        <v>3822.5</v>
      </c>
      <c r="S613" s="51">
        <f t="shared" si="181"/>
        <v>23497.5</v>
      </c>
      <c r="T613" s="49" t="s">
        <v>45</v>
      </c>
    </row>
    <row r="614" spans="1:20" s="38" customFormat="1" x14ac:dyDescent="0.25">
      <c r="A614" s="72">
        <v>609</v>
      </c>
      <c r="B614" s="37" t="s">
        <v>725</v>
      </c>
      <c r="C614" s="122" t="s">
        <v>982</v>
      </c>
      <c r="D614" s="74" t="s">
        <v>723</v>
      </c>
      <c r="E614" s="37" t="s">
        <v>68</v>
      </c>
      <c r="F614" s="44" t="s">
        <v>985</v>
      </c>
      <c r="G614" s="50">
        <v>14300</v>
      </c>
      <c r="H614" s="66">
        <v>0</v>
      </c>
      <c r="I614" s="46">
        <v>25</v>
      </c>
      <c r="J614" s="108">
        <v>410.41</v>
      </c>
      <c r="K614" s="52">
        <f t="shared" si="174"/>
        <v>1015.3</v>
      </c>
      <c r="L614" s="52">
        <f t="shared" si="173"/>
        <v>157.30000000000001</v>
      </c>
      <c r="M614" s="108">
        <v>434.72</v>
      </c>
      <c r="N614" s="51">
        <f t="shared" si="175"/>
        <v>1013.8700000000001</v>
      </c>
      <c r="O614" s="51"/>
      <c r="P614" s="51">
        <f t="shared" si="177"/>
        <v>845.13000000000011</v>
      </c>
      <c r="Q614" s="46">
        <f t="shared" si="180"/>
        <v>870.13000000000011</v>
      </c>
      <c r="R614" s="51">
        <f>+K614+L614+N614</f>
        <v>2186.4700000000003</v>
      </c>
      <c r="S614" s="51">
        <f t="shared" si="181"/>
        <v>13429.869999999999</v>
      </c>
      <c r="T614" s="49" t="s">
        <v>45</v>
      </c>
    </row>
    <row r="615" spans="1:20" s="38" customFormat="1" x14ac:dyDescent="0.25">
      <c r="A615" s="72">
        <v>610</v>
      </c>
      <c r="B615" s="37" t="s">
        <v>785</v>
      </c>
      <c r="C615" s="72" t="s">
        <v>981</v>
      </c>
      <c r="D615" s="74" t="s">
        <v>728</v>
      </c>
      <c r="E615" s="37" t="s">
        <v>900</v>
      </c>
      <c r="F615" s="44" t="s">
        <v>990</v>
      </c>
      <c r="G615" s="45">
        <v>85000</v>
      </c>
      <c r="H615" s="45">
        <v>7820.77</v>
      </c>
      <c r="I615" s="46">
        <v>25</v>
      </c>
      <c r="J615" s="47">
        <v>2439.5</v>
      </c>
      <c r="K615" s="48">
        <f t="shared" si="174"/>
        <v>6034.9999999999991</v>
      </c>
      <c r="L615" s="48">
        <f t="shared" si="173"/>
        <v>935.00000000000011</v>
      </c>
      <c r="M615" s="47">
        <v>2584</v>
      </c>
      <c r="N615" s="46">
        <f t="shared" si="175"/>
        <v>6026.5</v>
      </c>
      <c r="O615" s="46"/>
      <c r="P615" s="46">
        <f t="shared" si="177"/>
        <v>5023.5</v>
      </c>
      <c r="Q615" s="46">
        <f t="shared" si="180"/>
        <v>12869.27</v>
      </c>
      <c r="R615" s="46">
        <f>+K615+L615+N615</f>
        <v>12996.5</v>
      </c>
      <c r="S615" s="46">
        <f t="shared" si="181"/>
        <v>72130.73</v>
      </c>
      <c r="T615" s="49" t="s">
        <v>45</v>
      </c>
    </row>
    <row r="616" spans="1:20" s="38" customFormat="1" x14ac:dyDescent="0.25">
      <c r="A616" s="72">
        <v>611</v>
      </c>
      <c r="B616" s="37" t="s">
        <v>735</v>
      </c>
      <c r="C616" s="122" t="s">
        <v>982</v>
      </c>
      <c r="D616" s="74" t="s">
        <v>728</v>
      </c>
      <c r="E616" s="37" t="s">
        <v>903</v>
      </c>
      <c r="F616" s="44" t="s">
        <v>990</v>
      </c>
      <c r="G616" s="50">
        <v>75000</v>
      </c>
      <c r="H616" s="50">
        <v>6309.38</v>
      </c>
      <c r="I616" s="46">
        <v>25</v>
      </c>
      <c r="J616" s="108">
        <v>2152.5</v>
      </c>
      <c r="K616" s="52">
        <f t="shared" si="174"/>
        <v>5324.9999999999991</v>
      </c>
      <c r="L616" s="52">
        <f t="shared" si="173"/>
        <v>825.00000000000011</v>
      </c>
      <c r="M616" s="108">
        <v>2280</v>
      </c>
      <c r="N616" s="51">
        <f t="shared" si="175"/>
        <v>5317.5</v>
      </c>
      <c r="O616" s="51"/>
      <c r="P616" s="51">
        <f t="shared" si="177"/>
        <v>4432.5</v>
      </c>
      <c r="Q616" s="46">
        <f t="shared" si="180"/>
        <v>10766.880000000001</v>
      </c>
      <c r="R616" s="51">
        <f>+K616+L616+N616</f>
        <v>11467.5</v>
      </c>
      <c r="S616" s="51">
        <f t="shared" si="181"/>
        <v>64233.119999999995</v>
      </c>
      <c r="T616" s="49" t="s">
        <v>45</v>
      </c>
    </row>
    <row r="617" spans="1:20" s="38" customFormat="1" x14ac:dyDescent="0.25">
      <c r="A617" s="72">
        <v>612</v>
      </c>
      <c r="B617" s="37" t="s">
        <v>739</v>
      </c>
      <c r="C617" s="122" t="s">
        <v>982</v>
      </c>
      <c r="D617" s="74" t="s">
        <v>728</v>
      </c>
      <c r="E617" s="37" t="s">
        <v>158</v>
      </c>
      <c r="F617" s="44" t="s">
        <v>990</v>
      </c>
      <c r="G617" s="50">
        <v>70000</v>
      </c>
      <c r="H617" s="50">
        <v>5065.99</v>
      </c>
      <c r="I617" s="46">
        <v>25</v>
      </c>
      <c r="J617" s="108">
        <v>2009</v>
      </c>
      <c r="K617" s="52">
        <f t="shared" si="174"/>
        <v>4970</v>
      </c>
      <c r="L617" s="52">
        <f t="shared" si="173"/>
        <v>770.00000000000011</v>
      </c>
      <c r="M617" s="108">
        <v>2128</v>
      </c>
      <c r="N617" s="51">
        <f t="shared" si="175"/>
        <v>4963</v>
      </c>
      <c r="O617" s="51"/>
      <c r="P617" s="51">
        <f t="shared" si="177"/>
        <v>4137</v>
      </c>
      <c r="Q617" s="46">
        <f t="shared" si="180"/>
        <v>9227.99</v>
      </c>
      <c r="R617" s="51">
        <f t="shared" ref="R617:R622" si="183">+K617+L617+N617</f>
        <v>10703</v>
      </c>
      <c r="S617" s="51">
        <f t="shared" si="181"/>
        <v>60772.01</v>
      </c>
      <c r="T617" s="49" t="s">
        <v>45</v>
      </c>
    </row>
    <row r="618" spans="1:20" s="38" customFormat="1" x14ac:dyDescent="0.25">
      <c r="A618" s="72">
        <v>613</v>
      </c>
      <c r="B618" s="37" t="s">
        <v>740</v>
      </c>
      <c r="C618" s="122" t="s">
        <v>981</v>
      </c>
      <c r="D618" s="74" t="s">
        <v>728</v>
      </c>
      <c r="E618" s="37" t="s">
        <v>158</v>
      </c>
      <c r="F618" s="44" t="s">
        <v>990</v>
      </c>
      <c r="G618" s="50">
        <v>70000</v>
      </c>
      <c r="H618" s="50">
        <v>4763.5</v>
      </c>
      <c r="I618" s="46">
        <v>25</v>
      </c>
      <c r="J618" s="108">
        <v>2009</v>
      </c>
      <c r="K618" s="52">
        <f t="shared" si="174"/>
        <v>4970</v>
      </c>
      <c r="L618" s="52">
        <f t="shared" si="173"/>
        <v>770.00000000000011</v>
      </c>
      <c r="M618" s="108">
        <v>2128</v>
      </c>
      <c r="N618" s="51">
        <f t="shared" si="175"/>
        <v>4963</v>
      </c>
      <c r="O618" s="51"/>
      <c r="P618" s="51">
        <f t="shared" si="177"/>
        <v>4137</v>
      </c>
      <c r="Q618" s="46">
        <f t="shared" si="180"/>
        <v>8925.5</v>
      </c>
      <c r="R618" s="51">
        <f t="shared" si="183"/>
        <v>10703</v>
      </c>
      <c r="S618" s="51">
        <f t="shared" si="181"/>
        <v>61074.5</v>
      </c>
      <c r="T618" s="49" t="s">
        <v>45</v>
      </c>
    </row>
    <row r="619" spans="1:20" s="38" customFormat="1" x14ac:dyDescent="0.25">
      <c r="A619" s="72">
        <v>614</v>
      </c>
      <c r="B619" s="37" t="s">
        <v>741</v>
      </c>
      <c r="C619" s="122" t="s">
        <v>981</v>
      </c>
      <c r="D619" s="74" t="s">
        <v>728</v>
      </c>
      <c r="E619" s="37" t="s">
        <v>158</v>
      </c>
      <c r="F619" s="44" t="s">
        <v>990</v>
      </c>
      <c r="G619" s="50">
        <v>70000</v>
      </c>
      <c r="H619" s="50">
        <v>5368.48</v>
      </c>
      <c r="I619" s="46">
        <v>25</v>
      </c>
      <c r="J619" s="108">
        <v>2009</v>
      </c>
      <c r="K619" s="52">
        <f t="shared" si="174"/>
        <v>4970</v>
      </c>
      <c r="L619" s="52">
        <f t="shared" si="173"/>
        <v>770.00000000000011</v>
      </c>
      <c r="M619" s="108">
        <v>2128</v>
      </c>
      <c r="N619" s="51">
        <f t="shared" si="175"/>
        <v>4963</v>
      </c>
      <c r="O619" s="51"/>
      <c r="P619" s="51">
        <f t="shared" si="177"/>
        <v>4137</v>
      </c>
      <c r="Q619" s="46">
        <f t="shared" si="180"/>
        <v>9530.48</v>
      </c>
      <c r="R619" s="51">
        <f t="shared" si="183"/>
        <v>10703</v>
      </c>
      <c r="S619" s="51">
        <f t="shared" si="181"/>
        <v>60469.520000000004</v>
      </c>
      <c r="T619" s="49" t="s">
        <v>45</v>
      </c>
    </row>
    <row r="620" spans="1:20" s="38" customFormat="1" x14ac:dyDescent="0.25">
      <c r="A620" s="72">
        <v>615</v>
      </c>
      <c r="B620" s="37" t="s">
        <v>736</v>
      </c>
      <c r="C620" s="122" t="s">
        <v>981</v>
      </c>
      <c r="D620" s="74" t="s">
        <v>728</v>
      </c>
      <c r="E620" s="37" t="s">
        <v>158</v>
      </c>
      <c r="F620" s="44" t="s">
        <v>990</v>
      </c>
      <c r="G620" s="50">
        <v>70000</v>
      </c>
      <c r="H620" s="50">
        <v>5368.48</v>
      </c>
      <c r="I620" s="46">
        <v>25</v>
      </c>
      <c r="J620" s="108">
        <v>2009</v>
      </c>
      <c r="K620" s="52">
        <f t="shared" si="174"/>
        <v>4970</v>
      </c>
      <c r="L620" s="52">
        <f t="shared" si="173"/>
        <v>770.00000000000011</v>
      </c>
      <c r="M620" s="108">
        <v>2128</v>
      </c>
      <c r="N620" s="51">
        <f t="shared" si="175"/>
        <v>4963</v>
      </c>
      <c r="O620" s="51"/>
      <c r="P620" s="51">
        <f t="shared" si="177"/>
        <v>4137</v>
      </c>
      <c r="Q620" s="46">
        <f t="shared" si="180"/>
        <v>9530.48</v>
      </c>
      <c r="R620" s="51">
        <f t="shared" si="183"/>
        <v>10703</v>
      </c>
      <c r="S620" s="51">
        <f t="shared" si="181"/>
        <v>60469.520000000004</v>
      </c>
      <c r="T620" s="49" t="s">
        <v>45</v>
      </c>
    </row>
    <row r="621" spans="1:20" s="38" customFormat="1" x14ac:dyDescent="0.25">
      <c r="A621" s="72">
        <v>616</v>
      </c>
      <c r="B621" s="37" t="s">
        <v>737</v>
      </c>
      <c r="C621" s="122" t="s">
        <v>981</v>
      </c>
      <c r="D621" s="74" t="s">
        <v>728</v>
      </c>
      <c r="E621" s="37" t="s">
        <v>158</v>
      </c>
      <c r="F621" s="44" t="s">
        <v>990</v>
      </c>
      <c r="G621" s="50">
        <v>70000</v>
      </c>
      <c r="H621" s="50">
        <v>5065.99</v>
      </c>
      <c r="I621" s="46">
        <v>25</v>
      </c>
      <c r="J621" s="108">
        <v>2009</v>
      </c>
      <c r="K621" s="52">
        <f t="shared" si="174"/>
        <v>4970</v>
      </c>
      <c r="L621" s="52">
        <f t="shared" si="173"/>
        <v>770.00000000000011</v>
      </c>
      <c r="M621" s="108">
        <v>2128</v>
      </c>
      <c r="N621" s="51">
        <f t="shared" si="175"/>
        <v>4963</v>
      </c>
      <c r="O621" s="51"/>
      <c r="P621" s="51">
        <f t="shared" si="177"/>
        <v>4137</v>
      </c>
      <c r="Q621" s="46">
        <f t="shared" si="180"/>
        <v>9227.99</v>
      </c>
      <c r="R621" s="51">
        <f t="shared" si="183"/>
        <v>10703</v>
      </c>
      <c r="S621" s="51">
        <f t="shared" si="181"/>
        <v>60772.01</v>
      </c>
      <c r="T621" s="49" t="s">
        <v>45</v>
      </c>
    </row>
    <row r="622" spans="1:20" s="38" customFormat="1" x14ac:dyDescent="0.25">
      <c r="A622" s="72">
        <v>617</v>
      </c>
      <c r="B622" s="37" t="s">
        <v>733</v>
      </c>
      <c r="C622" s="122" t="s">
        <v>982</v>
      </c>
      <c r="D622" s="74" t="s">
        <v>728</v>
      </c>
      <c r="E622" s="37" t="s">
        <v>186</v>
      </c>
      <c r="F622" s="44" t="s">
        <v>990</v>
      </c>
      <c r="G622" s="50">
        <v>45000</v>
      </c>
      <c r="H622" s="66">
        <v>921.46</v>
      </c>
      <c r="I622" s="46">
        <v>25</v>
      </c>
      <c r="J622" s="108">
        <v>1291.5</v>
      </c>
      <c r="K622" s="52">
        <f t="shared" si="174"/>
        <v>3194.9999999999995</v>
      </c>
      <c r="L622" s="52">
        <f t="shared" si="173"/>
        <v>495.00000000000006</v>
      </c>
      <c r="M622" s="108">
        <v>1368</v>
      </c>
      <c r="N622" s="51">
        <f t="shared" si="175"/>
        <v>3190.5</v>
      </c>
      <c r="O622" s="51"/>
      <c r="P622" s="51">
        <f t="shared" si="177"/>
        <v>2659.5</v>
      </c>
      <c r="Q622" s="46">
        <f t="shared" si="180"/>
        <v>3605.96</v>
      </c>
      <c r="R622" s="51">
        <f t="shared" si="183"/>
        <v>6880.5</v>
      </c>
      <c r="S622" s="51">
        <f t="shared" si="181"/>
        <v>41394.04</v>
      </c>
      <c r="T622" s="49" t="s">
        <v>45</v>
      </c>
    </row>
    <row r="623" spans="1:20" s="38" customFormat="1" x14ac:dyDescent="0.25">
      <c r="A623" s="72">
        <v>618</v>
      </c>
      <c r="B623" s="37" t="s">
        <v>730</v>
      </c>
      <c r="C623" s="122" t="s">
        <v>981</v>
      </c>
      <c r="D623" s="74" t="s">
        <v>728</v>
      </c>
      <c r="E623" s="37" t="s">
        <v>112</v>
      </c>
      <c r="F623" s="44" t="s">
        <v>990</v>
      </c>
      <c r="G623" s="50">
        <v>25000</v>
      </c>
      <c r="H623" s="66">
        <v>0</v>
      </c>
      <c r="I623" s="46">
        <v>25</v>
      </c>
      <c r="J623" s="108">
        <v>717.5</v>
      </c>
      <c r="K623" s="52">
        <f t="shared" si="174"/>
        <v>1774.9999999999998</v>
      </c>
      <c r="L623" s="52">
        <f t="shared" si="173"/>
        <v>275</v>
      </c>
      <c r="M623" s="108">
        <v>760</v>
      </c>
      <c r="N623" s="51">
        <f t="shared" si="175"/>
        <v>1772.5000000000002</v>
      </c>
      <c r="O623" s="51"/>
      <c r="P623" s="51">
        <f t="shared" si="177"/>
        <v>1477.5</v>
      </c>
      <c r="Q623" s="46">
        <f t="shared" si="180"/>
        <v>1502.5</v>
      </c>
      <c r="R623" s="51">
        <f t="shared" ref="R623:R628" si="184">+K623+L623+N623</f>
        <v>3822.5</v>
      </c>
      <c r="S623" s="51">
        <f t="shared" si="181"/>
        <v>23497.5</v>
      </c>
      <c r="T623" s="49" t="s">
        <v>45</v>
      </c>
    </row>
    <row r="624" spans="1:20" s="38" customFormat="1" x14ac:dyDescent="0.25">
      <c r="A624" s="72">
        <v>619</v>
      </c>
      <c r="B624" s="37" t="s">
        <v>731</v>
      </c>
      <c r="C624" s="122" t="s">
        <v>981</v>
      </c>
      <c r="D624" s="74" t="s">
        <v>728</v>
      </c>
      <c r="E624" s="37" t="s">
        <v>127</v>
      </c>
      <c r="F624" s="44" t="s">
        <v>990</v>
      </c>
      <c r="G624" s="50">
        <v>25000</v>
      </c>
      <c r="H624" s="66">
        <v>0</v>
      </c>
      <c r="I624" s="46">
        <v>25</v>
      </c>
      <c r="J624" s="108">
        <v>717.5</v>
      </c>
      <c r="K624" s="52">
        <f t="shared" si="174"/>
        <v>1774.9999999999998</v>
      </c>
      <c r="L624" s="52">
        <f t="shared" si="173"/>
        <v>275</v>
      </c>
      <c r="M624" s="108">
        <v>760</v>
      </c>
      <c r="N624" s="51">
        <f t="shared" si="175"/>
        <v>1772.5000000000002</v>
      </c>
      <c r="O624" s="51"/>
      <c r="P624" s="51">
        <f t="shared" si="177"/>
        <v>1477.5</v>
      </c>
      <c r="Q624" s="46">
        <f t="shared" si="180"/>
        <v>1502.5</v>
      </c>
      <c r="R624" s="51">
        <f t="shared" si="184"/>
        <v>3822.5</v>
      </c>
      <c r="S624" s="51">
        <f t="shared" si="181"/>
        <v>23497.5</v>
      </c>
      <c r="T624" s="49" t="s">
        <v>45</v>
      </c>
    </row>
    <row r="625" spans="1:20" s="38" customFormat="1" x14ac:dyDescent="0.25">
      <c r="A625" s="72">
        <v>620</v>
      </c>
      <c r="B625" s="37" t="s">
        <v>732</v>
      </c>
      <c r="C625" s="122" t="s">
        <v>981</v>
      </c>
      <c r="D625" s="74" t="s">
        <v>728</v>
      </c>
      <c r="E625" s="37" t="s">
        <v>208</v>
      </c>
      <c r="F625" s="44" t="s">
        <v>985</v>
      </c>
      <c r="G625" s="50">
        <v>12650</v>
      </c>
      <c r="H625" s="66">
        <v>0</v>
      </c>
      <c r="I625" s="46">
        <v>25</v>
      </c>
      <c r="J625" s="108">
        <v>363.06</v>
      </c>
      <c r="K625" s="52">
        <f t="shared" si="174"/>
        <v>898.14999999999986</v>
      </c>
      <c r="L625" s="52">
        <f t="shared" si="173"/>
        <v>139.15</v>
      </c>
      <c r="M625" s="108">
        <v>384.56</v>
      </c>
      <c r="N625" s="51">
        <f t="shared" si="175"/>
        <v>896.8850000000001</v>
      </c>
      <c r="O625" s="51"/>
      <c r="P625" s="51">
        <f t="shared" si="177"/>
        <v>747.62</v>
      </c>
      <c r="Q625" s="46">
        <f t="shared" si="180"/>
        <v>772.62</v>
      </c>
      <c r="R625" s="51">
        <f t="shared" si="184"/>
        <v>1934.1849999999999</v>
      </c>
      <c r="S625" s="51">
        <f t="shared" si="181"/>
        <v>11877.38</v>
      </c>
      <c r="T625" s="49" t="s">
        <v>45</v>
      </c>
    </row>
    <row r="626" spans="1:20" s="38" customFormat="1" x14ac:dyDescent="0.25">
      <c r="A626" s="72">
        <v>621</v>
      </c>
      <c r="B626" s="37" t="s">
        <v>734</v>
      </c>
      <c r="C626" s="122" t="s">
        <v>981</v>
      </c>
      <c r="D626" s="74" t="s">
        <v>728</v>
      </c>
      <c r="E626" s="37" t="s">
        <v>72</v>
      </c>
      <c r="F626" s="44" t="s">
        <v>989</v>
      </c>
      <c r="G626" s="50">
        <v>25000</v>
      </c>
      <c r="H626" s="66">
        <v>0</v>
      </c>
      <c r="I626" s="46">
        <v>25</v>
      </c>
      <c r="J626" s="108">
        <v>717.5</v>
      </c>
      <c r="K626" s="52">
        <f t="shared" si="174"/>
        <v>1774.9999999999998</v>
      </c>
      <c r="L626" s="52">
        <f t="shared" si="173"/>
        <v>275</v>
      </c>
      <c r="M626" s="108">
        <v>760</v>
      </c>
      <c r="N626" s="51">
        <f t="shared" si="175"/>
        <v>1772.5000000000002</v>
      </c>
      <c r="O626" s="51"/>
      <c r="P626" s="51">
        <f t="shared" si="177"/>
        <v>1477.5</v>
      </c>
      <c r="Q626" s="46">
        <f t="shared" si="180"/>
        <v>1502.5</v>
      </c>
      <c r="R626" s="51">
        <f t="shared" si="184"/>
        <v>3822.5</v>
      </c>
      <c r="S626" s="51">
        <f t="shared" si="181"/>
        <v>23497.5</v>
      </c>
      <c r="T626" s="49" t="s">
        <v>45</v>
      </c>
    </row>
    <row r="627" spans="1:20" s="38" customFormat="1" x14ac:dyDescent="0.25">
      <c r="A627" s="72">
        <v>622</v>
      </c>
      <c r="B627" s="37" t="s">
        <v>738</v>
      </c>
      <c r="C627" s="122" t="s">
        <v>981</v>
      </c>
      <c r="D627" s="74" t="s">
        <v>728</v>
      </c>
      <c r="E627" s="37" t="s">
        <v>72</v>
      </c>
      <c r="F627" s="44" t="s">
        <v>989</v>
      </c>
      <c r="G627" s="50">
        <v>25000</v>
      </c>
      <c r="H627" s="66">
        <v>0</v>
      </c>
      <c r="I627" s="46">
        <v>25</v>
      </c>
      <c r="J627" s="108">
        <v>717.5</v>
      </c>
      <c r="K627" s="52">
        <f t="shared" si="174"/>
        <v>1774.9999999999998</v>
      </c>
      <c r="L627" s="52">
        <f t="shared" si="173"/>
        <v>275</v>
      </c>
      <c r="M627" s="108">
        <v>760</v>
      </c>
      <c r="N627" s="51">
        <f t="shared" si="175"/>
        <v>1772.5000000000002</v>
      </c>
      <c r="O627" s="51"/>
      <c r="P627" s="51">
        <f t="shared" si="177"/>
        <v>1477.5</v>
      </c>
      <c r="Q627" s="46">
        <f t="shared" si="180"/>
        <v>1502.5</v>
      </c>
      <c r="R627" s="51">
        <f t="shared" si="184"/>
        <v>3822.5</v>
      </c>
      <c r="S627" s="51">
        <f t="shared" si="181"/>
        <v>23497.5</v>
      </c>
      <c r="T627" s="49" t="s">
        <v>45</v>
      </c>
    </row>
    <row r="628" spans="1:20" s="38" customFormat="1" x14ac:dyDescent="0.25">
      <c r="A628" s="72">
        <v>623</v>
      </c>
      <c r="B628" s="37" t="s">
        <v>933</v>
      </c>
      <c r="C628" s="122" t="s">
        <v>981</v>
      </c>
      <c r="D628" s="74" t="s">
        <v>728</v>
      </c>
      <c r="E628" s="37" t="s">
        <v>72</v>
      </c>
      <c r="F628" s="44" t="s">
        <v>989</v>
      </c>
      <c r="G628" s="50">
        <v>25000</v>
      </c>
      <c r="H628" s="50">
        <v>0</v>
      </c>
      <c r="I628" s="46">
        <v>25</v>
      </c>
      <c r="J628" s="108">
        <v>717.5</v>
      </c>
      <c r="K628" s="52">
        <f t="shared" si="174"/>
        <v>1774.9999999999998</v>
      </c>
      <c r="L628" s="52">
        <f t="shared" si="173"/>
        <v>275</v>
      </c>
      <c r="M628" s="108">
        <v>760</v>
      </c>
      <c r="N628" s="51">
        <f t="shared" si="175"/>
        <v>1772.5000000000002</v>
      </c>
      <c r="O628" s="51"/>
      <c r="P628" s="51">
        <f t="shared" si="177"/>
        <v>1477.5</v>
      </c>
      <c r="Q628" s="46">
        <f t="shared" si="180"/>
        <v>1502.5</v>
      </c>
      <c r="R628" s="51">
        <f t="shared" si="184"/>
        <v>3822.5</v>
      </c>
      <c r="S628" s="51">
        <f t="shared" si="181"/>
        <v>23497.5</v>
      </c>
      <c r="T628" s="49" t="s">
        <v>45</v>
      </c>
    </row>
    <row r="629" spans="1:20" s="38" customFormat="1" x14ac:dyDescent="0.25">
      <c r="A629" s="72">
        <v>624</v>
      </c>
      <c r="B629" s="37" t="s">
        <v>697</v>
      </c>
      <c r="C629" s="122" t="s">
        <v>981</v>
      </c>
      <c r="D629" s="74" t="s">
        <v>636</v>
      </c>
      <c r="E629" s="37" t="s">
        <v>900</v>
      </c>
      <c r="F629" s="44" t="s">
        <v>990</v>
      </c>
      <c r="G629" s="50">
        <v>85000</v>
      </c>
      <c r="H629" s="50">
        <v>7820.77</v>
      </c>
      <c r="I629" s="46">
        <v>25</v>
      </c>
      <c r="J629" s="108">
        <v>2439.5</v>
      </c>
      <c r="K629" s="52">
        <f t="shared" si="174"/>
        <v>6034.9999999999991</v>
      </c>
      <c r="L629" s="52">
        <f t="shared" si="173"/>
        <v>935.00000000000011</v>
      </c>
      <c r="M629" s="108">
        <v>2584</v>
      </c>
      <c r="N629" s="51">
        <f t="shared" si="175"/>
        <v>6026.5</v>
      </c>
      <c r="O629" s="51"/>
      <c r="P629" s="51">
        <f t="shared" si="177"/>
        <v>5023.5</v>
      </c>
      <c r="Q629" s="46">
        <f t="shared" si="180"/>
        <v>12869.27</v>
      </c>
      <c r="R629" s="51">
        <f t="shared" ref="R629:R633" si="185">+K629+L629+N629</f>
        <v>12996.5</v>
      </c>
      <c r="S629" s="51">
        <f t="shared" si="181"/>
        <v>72130.73</v>
      </c>
      <c r="T629" s="49" t="s">
        <v>45</v>
      </c>
    </row>
    <row r="630" spans="1:20" s="38" customFormat="1" x14ac:dyDescent="0.25">
      <c r="A630" s="72">
        <v>625</v>
      </c>
      <c r="B630" s="37" t="s">
        <v>638</v>
      </c>
      <c r="C630" s="122" t="s">
        <v>982</v>
      </c>
      <c r="D630" s="74" t="s">
        <v>636</v>
      </c>
      <c r="E630" s="37" t="s">
        <v>158</v>
      </c>
      <c r="F630" s="44" t="s">
        <v>990</v>
      </c>
      <c r="G630" s="50">
        <v>70000</v>
      </c>
      <c r="H630" s="50">
        <v>5065.99</v>
      </c>
      <c r="I630" s="46">
        <v>25</v>
      </c>
      <c r="J630" s="108">
        <v>2009</v>
      </c>
      <c r="K630" s="52">
        <f t="shared" si="174"/>
        <v>4970</v>
      </c>
      <c r="L630" s="52">
        <f t="shared" si="173"/>
        <v>770.00000000000011</v>
      </c>
      <c r="M630" s="108">
        <v>2128</v>
      </c>
      <c r="N630" s="51">
        <f t="shared" si="175"/>
        <v>4963</v>
      </c>
      <c r="O630" s="51"/>
      <c r="P630" s="51">
        <f t="shared" si="177"/>
        <v>4137</v>
      </c>
      <c r="Q630" s="46">
        <f t="shared" si="180"/>
        <v>9227.99</v>
      </c>
      <c r="R630" s="51">
        <f t="shared" si="185"/>
        <v>10703</v>
      </c>
      <c r="S630" s="51">
        <f t="shared" si="181"/>
        <v>60772.01</v>
      </c>
      <c r="T630" s="49" t="s">
        <v>45</v>
      </c>
    </row>
    <row r="631" spans="1:20" s="38" customFormat="1" x14ac:dyDescent="0.25">
      <c r="A631" s="72">
        <v>626</v>
      </c>
      <c r="B631" s="37" t="s">
        <v>639</v>
      </c>
      <c r="C631" s="122" t="s">
        <v>982</v>
      </c>
      <c r="D631" s="74" t="s">
        <v>636</v>
      </c>
      <c r="E631" s="37" t="s">
        <v>158</v>
      </c>
      <c r="F631" s="44" t="s">
        <v>990</v>
      </c>
      <c r="G631" s="50">
        <v>70000</v>
      </c>
      <c r="H631" s="50">
        <v>5368.48</v>
      </c>
      <c r="I631" s="46">
        <v>25</v>
      </c>
      <c r="J631" s="108">
        <v>2009</v>
      </c>
      <c r="K631" s="52">
        <f t="shared" si="174"/>
        <v>4970</v>
      </c>
      <c r="L631" s="52">
        <f t="shared" si="173"/>
        <v>770.00000000000011</v>
      </c>
      <c r="M631" s="108">
        <v>2128</v>
      </c>
      <c r="N631" s="51">
        <f t="shared" si="175"/>
        <v>4963</v>
      </c>
      <c r="O631" s="51"/>
      <c r="P631" s="51">
        <f t="shared" si="177"/>
        <v>4137</v>
      </c>
      <c r="Q631" s="46">
        <f t="shared" si="180"/>
        <v>9530.48</v>
      </c>
      <c r="R631" s="51">
        <f t="shared" si="185"/>
        <v>10703</v>
      </c>
      <c r="S631" s="51">
        <f t="shared" si="181"/>
        <v>60469.520000000004</v>
      </c>
      <c r="T631" s="49" t="s">
        <v>45</v>
      </c>
    </row>
    <row r="632" spans="1:20" s="38" customFormat="1" x14ac:dyDescent="0.25">
      <c r="A632" s="72">
        <v>627</v>
      </c>
      <c r="B632" s="37" t="s">
        <v>971</v>
      </c>
      <c r="C632" s="122" t="s">
        <v>981</v>
      </c>
      <c r="D632" s="74" t="s">
        <v>636</v>
      </c>
      <c r="E632" s="37" t="s">
        <v>72</v>
      </c>
      <c r="F632" s="44" t="s">
        <v>989</v>
      </c>
      <c r="G632" s="50">
        <v>25000</v>
      </c>
      <c r="H632" s="50">
        <v>0</v>
      </c>
      <c r="I632" s="46">
        <v>25</v>
      </c>
      <c r="J632" s="108">
        <v>717.5</v>
      </c>
      <c r="K632" s="52">
        <f t="shared" si="174"/>
        <v>1774.9999999999998</v>
      </c>
      <c r="L632" s="52">
        <f t="shared" si="173"/>
        <v>275</v>
      </c>
      <c r="M632" s="108">
        <v>760</v>
      </c>
      <c r="N632" s="51">
        <f t="shared" si="175"/>
        <v>1772.5000000000002</v>
      </c>
      <c r="O632" s="51"/>
      <c r="P632" s="51">
        <f t="shared" si="177"/>
        <v>1477.5</v>
      </c>
      <c r="Q632" s="46">
        <f t="shared" si="180"/>
        <v>1502.5</v>
      </c>
      <c r="R632" s="51">
        <f t="shared" si="185"/>
        <v>3822.5</v>
      </c>
      <c r="S632" s="51">
        <f t="shared" si="181"/>
        <v>23497.5</v>
      </c>
      <c r="T632" s="49" t="s">
        <v>45</v>
      </c>
    </row>
    <row r="633" spans="1:20" s="38" customFormat="1" x14ac:dyDescent="0.25">
      <c r="A633" s="72">
        <v>628</v>
      </c>
      <c r="B633" s="37" t="s">
        <v>666</v>
      </c>
      <c r="C633" s="122" t="s">
        <v>982</v>
      </c>
      <c r="D633" s="74" t="s">
        <v>696</v>
      </c>
      <c r="E633" s="37" t="s">
        <v>900</v>
      </c>
      <c r="F633" s="44" t="s">
        <v>990</v>
      </c>
      <c r="G633" s="45">
        <v>85000</v>
      </c>
      <c r="H633" s="45">
        <v>8576.99</v>
      </c>
      <c r="I633" s="46">
        <v>25</v>
      </c>
      <c r="J633" s="47">
        <v>2439.5</v>
      </c>
      <c r="K633" s="48">
        <f t="shared" si="174"/>
        <v>6034.9999999999991</v>
      </c>
      <c r="L633" s="48">
        <f t="shared" si="173"/>
        <v>935.00000000000011</v>
      </c>
      <c r="M633" s="47">
        <v>2584</v>
      </c>
      <c r="N633" s="46">
        <f t="shared" si="175"/>
        <v>6026.5</v>
      </c>
      <c r="O633" s="46"/>
      <c r="P633" s="46">
        <f t="shared" si="177"/>
        <v>5023.5</v>
      </c>
      <c r="Q633" s="46">
        <f t="shared" si="180"/>
        <v>13625.49</v>
      </c>
      <c r="R633" s="46">
        <f t="shared" si="185"/>
        <v>12996.5</v>
      </c>
      <c r="S633" s="46">
        <f t="shared" si="181"/>
        <v>71374.509999999995</v>
      </c>
      <c r="T633" s="49" t="s">
        <v>45</v>
      </c>
    </row>
    <row r="634" spans="1:20" s="38" customFormat="1" x14ac:dyDescent="0.25">
      <c r="A634" s="72">
        <v>629</v>
      </c>
      <c r="B634" s="37" t="s">
        <v>698</v>
      </c>
      <c r="C634" s="122" t="s">
        <v>981</v>
      </c>
      <c r="D634" s="74" t="s">
        <v>696</v>
      </c>
      <c r="E634" s="37" t="s">
        <v>158</v>
      </c>
      <c r="F634" s="44" t="s">
        <v>990</v>
      </c>
      <c r="G634" s="50">
        <v>70000</v>
      </c>
      <c r="H634" s="50">
        <v>5368.48</v>
      </c>
      <c r="I634" s="46">
        <v>25</v>
      </c>
      <c r="J634" s="108">
        <v>2009</v>
      </c>
      <c r="K634" s="52">
        <f t="shared" si="174"/>
        <v>4970</v>
      </c>
      <c r="L634" s="52">
        <f t="shared" si="173"/>
        <v>770.00000000000011</v>
      </c>
      <c r="M634" s="108">
        <v>2128</v>
      </c>
      <c r="N634" s="51">
        <f t="shared" si="175"/>
        <v>4963</v>
      </c>
      <c r="O634" s="51"/>
      <c r="P634" s="51">
        <f t="shared" si="177"/>
        <v>4137</v>
      </c>
      <c r="Q634" s="46">
        <f t="shared" si="180"/>
        <v>9530.48</v>
      </c>
      <c r="R634" s="51">
        <f t="shared" ref="R634:R646" si="186">+K634+L634+N634</f>
        <v>10703</v>
      </c>
      <c r="S634" s="51">
        <f t="shared" si="181"/>
        <v>60469.520000000004</v>
      </c>
      <c r="T634" s="49" t="s">
        <v>45</v>
      </c>
    </row>
    <row r="635" spans="1:20" s="38" customFormat="1" x14ac:dyDescent="0.25">
      <c r="A635" s="72">
        <v>630</v>
      </c>
      <c r="B635" s="37" t="s">
        <v>702</v>
      </c>
      <c r="C635" s="122" t="s">
        <v>981</v>
      </c>
      <c r="D635" s="74" t="s">
        <v>696</v>
      </c>
      <c r="E635" s="37" t="s">
        <v>158</v>
      </c>
      <c r="F635" s="44" t="s">
        <v>990</v>
      </c>
      <c r="G635" s="50">
        <v>70000</v>
      </c>
      <c r="H635" s="50">
        <v>5368.48</v>
      </c>
      <c r="I635" s="46">
        <v>25</v>
      </c>
      <c r="J635" s="108">
        <v>2009</v>
      </c>
      <c r="K635" s="52">
        <f t="shared" si="174"/>
        <v>4970</v>
      </c>
      <c r="L635" s="52">
        <f t="shared" si="173"/>
        <v>770.00000000000011</v>
      </c>
      <c r="M635" s="108">
        <v>2128</v>
      </c>
      <c r="N635" s="51">
        <f t="shared" si="175"/>
        <v>4963</v>
      </c>
      <c r="O635" s="51"/>
      <c r="P635" s="51">
        <f t="shared" si="177"/>
        <v>4137</v>
      </c>
      <c r="Q635" s="46">
        <f t="shared" si="180"/>
        <v>9530.48</v>
      </c>
      <c r="R635" s="51">
        <f t="shared" ref="R635:R640" si="187">+K635+L635+N635</f>
        <v>10703</v>
      </c>
      <c r="S635" s="51">
        <f t="shared" si="181"/>
        <v>60469.520000000004</v>
      </c>
      <c r="T635" s="49" t="s">
        <v>45</v>
      </c>
    </row>
    <row r="636" spans="1:20" s="38" customFormat="1" ht="15.75" customHeight="1" x14ac:dyDescent="0.25">
      <c r="A636" s="72">
        <v>631</v>
      </c>
      <c r="B636" s="37" t="s">
        <v>704</v>
      </c>
      <c r="C636" s="122" t="s">
        <v>982</v>
      </c>
      <c r="D636" s="74" t="s">
        <v>696</v>
      </c>
      <c r="E636" s="37" t="s">
        <v>158</v>
      </c>
      <c r="F636" s="44" t="s">
        <v>990</v>
      </c>
      <c r="G636" s="50">
        <v>70000</v>
      </c>
      <c r="H636" s="50">
        <v>5368.48</v>
      </c>
      <c r="I636" s="46">
        <v>25</v>
      </c>
      <c r="J636" s="108">
        <v>2009</v>
      </c>
      <c r="K636" s="52">
        <f t="shared" si="174"/>
        <v>4970</v>
      </c>
      <c r="L636" s="52">
        <f t="shared" si="173"/>
        <v>770.00000000000011</v>
      </c>
      <c r="M636" s="108">
        <v>2128</v>
      </c>
      <c r="N636" s="51">
        <f t="shared" si="175"/>
        <v>4963</v>
      </c>
      <c r="O636" s="51"/>
      <c r="P636" s="51">
        <f t="shared" si="177"/>
        <v>4137</v>
      </c>
      <c r="Q636" s="46">
        <f t="shared" si="180"/>
        <v>9530.48</v>
      </c>
      <c r="R636" s="51">
        <f t="shared" si="187"/>
        <v>10703</v>
      </c>
      <c r="S636" s="51">
        <f t="shared" si="181"/>
        <v>60469.520000000004</v>
      </c>
      <c r="T636" s="49" t="s">
        <v>45</v>
      </c>
    </row>
    <row r="637" spans="1:20" s="89" customFormat="1" x14ac:dyDescent="0.25">
      <c r="A637" s="72">
        <v>632</v>
      </c>
      <c r="B637" s="37" t="s">
        <v>525</v>
      </c>
      <c r="C637" s="72" t="s">
        <v>981</v>
      </c>
      <c r="D637" s="74" t="s">
        <v>696</v>
      </c>
      <c r="E637" s="37" t="s">
        <v>158</v>
      </c>
      <c r="F637" s="44" t="s">
        <v>990</v>
      </c>
      <c r="G637" s="45">
        <v>70000</v>
      </c>
      <c r="H637" s="45">
        <v>5368.48</v>
      </c>
      <c r="I637" s="46">
        <v>25</v>
      </c>
      <c r="J637" s="47">
        <v>2009</v>
      </c>
      <c r="K637" s="48">
        <f>+G637*7.1%</f>
        <v>4970</v>
      </c>
      <c r="L637" s="48">
        <f>+G637*1.1%</f>
        <v>770.00000000000011</v>
      </c>
      <c r="M637" s="47">
        <v>2128</v>
      </c>
      <c r="N637" s="46">
        <f>+G637*7.09%</f>
        <v>4963</v>
      </c>
      <c r="O637" s="46"/>
      <c r="P637" s="46">
        <f>+J637+M637</f>
        <v>4137</v>
      </c>
      <c r="Q637" s="46">
        <f>+H637+I637+J637+M637+O637</f>
        <v>9530.48</v>
      </c>
      <c r="R637" s="46">
        <f>+K637+L637+N637</f>
        <v>10703</v>
      </c>
      <c r="S637" s="46">
        <f>+G637-Q637</f>
        <v>60469.520000000004</v>
      </c>
      <c r="T637" s="49" t="s">
        <v>45</v>
      </c>
    </row>
    <row r="638" spans="1:20" s="38" customFormat="1" ht="15" customHeight="1" x14ac:dyDescent="0.25">
      <c r="A638" s="72">
        <v>633</v>
      </c>
      <c r="B638" s="37" t="s">
        <v>706</v>
      </c>
      <c r="C638" s="122" t="s">
        <v>981</v>
      </c>
      <c r="D638" s="74" t="s">
        <v>696</v>
      </c>
      <c r="E638" s="37" t="s">
        <v>158</v>
      </c>
      <c r="F638" s="44" t="s">
        <v>990</v>
      </c>
      <c r="G638" s="50">
        <v>70000</v>
      </c>
      <c r="H638" s="50">
        <v>5368.48</v>
      </c>
      <c r="I638" s="46">
        <v>25</v>
      </c>
      <c r="J638" s="108">
        <v>2009</v>
      </c>
      <c r="K638" s="52">
        <f t="shared" si="174"/>
        <v>4970</v>
      </c>
      <c r="L638" s="52">
        <f t="shared" si="173"/>
        <v>770.00000000000011</v>
      </c>
      <c r="M638" s="108">
        <v>2128</v>
      </c>
      <c r="N638" s="51">
        <f t="shared" si="175"/>
        <v>4963</v>
      </c>
      <c r="O638" s="51"/>
      <c r="P638" s="51">
        <f t="shared" si="177"/>
        <v>4137</v>
      </c>
      <c r="Q638" s="46">
        <f t="shared" si="180"/>
        <v>9530.48</v>
      </c>
      <c r="R638" s="51">
        <f t="shared" si="187"/>
        <v>10703</v>
      </c>
      <c r="S638" s="51">
        <f t="shared" si="181"/>
        <v>60469.520000000004</v>
      </c>
      <c r="T638" s="49" t="s">
        <v>45</v>
      </c>
    </row>
    <row r="639" spans="1:20" s="38" customFormat="1" x14ac:dyDescent="0.25">
      <c r="A639" s="72">
        <v>634</v>
      </c>
      <c r="B639" s="37" t="s">
        <v>708</v>
      </c>
      <c r="C639" s="122" t="s">
        <v>981</v>
      </c>
      <c r="D639" s="74" t="s">
        <v>696</v>
      </c>
      <c r="E639" s="37" t="s">
        <v>158</v>
      </c>
      <c r="F639" s="44" t="s">
        <v>990</v>
      </c>
      <c r="G639" s="50">
        <v>70000</v>
      </c>
      <c r="H639" s="50">
        <v>5368.48</v>
      </c>
      <c r="I639" s="46">
        <v>25</v>
      </c>
      <c r="J639" s="108">
        <v>2009</v>
      </c>
      <c r="K639" s="52">
        <f t="shared" si="174"/>
        <v>4970</v>
      </c>
      <c r="L639" s="52">
        <f t="shared" si="173"/>
        <v>770.00000000000011</v>
      </c>
      <c r="M639" s="108">
        <v>2128</v>
      </c>
      <c r="N639" s="51">
        <f t="shared" si="175"/>
        <v>4963</v>
      </c>
      <c r="O639" s="51"/>
      <c r="P639" s="51">
        <f t="shared" si="177"/>
        <v>4137</v>
      </c>
      <c r="Q639" s="46">
        <f t="shared" si="180"/>
        <v>9530.48</v>
      </c>
      <c r="R639" s="51">
        <f t="shared" si="187"/>
        <v>10703</v>
      </c>
      <c r="S639" s="51">
        <f t="shared" si="181"/>
        <v>60469.520000000004</v>
      </c>
      <c r="T639" s="49" t="s">
        <v>45</v>
      </c>
    </row>
    <row r="640" spans="1:20" s="38" customFormat="1" x14ac:dyDescent="0.25">
      <c r="A640" s="72">
        <v>635</v>
      </c>
      <c r="B640" s="37" t="s">
        <v>707</v>
      </c>
      <c r="C640" s="122" t="s">
        <v>982</v>
      </c>
      <c r="D640" s="74" t="s">
        <v>696</v>
      </c>
      <c r="E640" s="37" t="s">
        <v>186</v>
      </c>
      <c r="F640" s="44" t="s">
        <v>990</v>
      </c>
      <c r="G640" s="50">
        <v>45000</v>
      </c>
      <c r="H640" s="66">
        <v>1148.33</v>
      </c>
      <c r="I640" s="46">
        <v>25</v>
      </c>
      <c r="J640" s="108">
        <v>1291.5</v>
      </c>
      <c r="K640" s="52">
        <f t="shared" si="174"/>
        <v>3194.9999999999995</v>
      </c>
      <c r="L640" s="52">
        <f t="shared" si="173"/>
        <v>495.00000000000006</v>
      </c>
      <c r="M640" s="108">
        <v>1368</v>
      </c>
      <c r="N640" s="51">
        <f t="shared" si="175"/>
        <v>3190.5</v>
      </c>
      <c r="O640" s="51"/>
      <c r="P640" s="51">
        <f t="shared" si="177"/>
        <v>2659.5</v>
      </c>
      <c r="Q640" s="46">
        <f t="shared" si="180"/>
        <v>3832.83</v>
      </c>
      <c r="R640" s="51">
        <f t="shared" si="187"/>
        <v>6880.5</v>
      </c>
      <c r="S640" s="51">
        <f t="shared" si="181"/>
        <v>41167.17</v>
      </c>
      <c r="T640" s="49" t="s">
        <v>45</v>
      </c>
    </row>
    <row r="641" spans="1:20" s="38" customFormat="1" x14ac:dyDescent="0.25">
      <c r="A641" s="72">
        <v>636</v>
      </c>
      <c r="B641" s="37" t="s">
        <v>699</v>
      </c>
      <c r="C641" s="122" t="s">
        <v>981</v>
      </c>
      <c r="D641" s="74" t="s">
        <v>696</v>
      </c>
      <c r="E641" s="37" t="s">
        <v>112</v>
      </c>
      <c r="F641" s="44" t="s">
        <v>990</v>
      </c>
      <c r="G641" s="50">
        <v>25000</v>
      </c>
      <c r="H641" s="66">
        <v>0</v>
      </c>
      <c r="I641" s="46">
        <v>25</v>
      </c>
      <c r="J641" s="108">
        <v>717.5</v>
      </c>
      <c r="K641" s="52">
        <f t="shared" si="174"/>
        <v>1774.9999999999998</v>
      </c>
      <c r="L641" s="52">
        <f t="shared" si="173"/>
        <v>275</v>
      </c>
      <c r="M641" s="108">
        <v>760</v>
      </c>
      <c r="N641" s="51">
        <f t="shared" si="175"/>
        <v>1772.5000000000002</v>
      </c>
      <c r="O641" s="51"/>
      <c r="P641" s="51">
        <f t="shared" si="177"/>
        <v>1477.5</v>
      </c>
      <c r="Q641" s="46">
        <f t="shared" si="180"/>
        <v>1502.5</v>
      </c>
      <c r="R641" s="51">
        <f t="shared" si="186"/>
        <v>3822.5</v>
      </c>
      <c r="S641" s="51">
        <f t="shared" si="181"/>
        <v>23497.5</v>
      </c>
      <c r="T641" s="49" t="s">
        <v>45</v>
      </c>
    </row>
    <row r="642" spans="1:20" s="38" customFormat="1" x14ac:dyDescent="0.25">
      <c r="A642" s="72">
        <v>637</v>
      </c>
      <c r="B642" s="37" t="s">
        <v>700</v>
      </c>
      <c r="C642" s="122" t="s">
        <v>981</v>
      </c>
      <c r="D642" s="74" t="s">
        <v>696</v>
      </c>
      <c r="E642" s="37" t="s">
        <v>112</v>
      </c>
      <c r="F642" s="44" t="s">
        <v>990</v>
      </c>
      <c r="G642" s="50">
        <v>25000</v>
      </c>
      <c r="H642" s="66">
        <v>0</v>
      </c>
      <c r="I642" s="46">
        <v>25</v>
      </c>
      <c r="J642" s="108">
        <v>717.5</v>
      </c>
      <c r="K642" s="52">
        <f t="shared" si="174"/>
        <v>1774.9999999999998</v>
      </c>
      <c r="L642" s="52">
        <f t="shared" si="173"/>
        <v>275</v>
      </c>
      <c r="M642" s="108">
        <v>760</v>
      </c>
      <c r="N642" s="51">
        <f t="shared" si="175"/>
        <v>1772.5000000000002</v>
      </c>
      <c r="O642" s="51"/>
      <c r="P642" s="51">
        <f t="shared" si="177"/>
        <v>1477.5</v>
      </c>
      <c r="Q642" s="46">
        <f t="shared" si="180"/>
        <v>1502.5</v>
      </c>
      <c r="R642" s="51">
        <f t="shared" si="186"/>
        <v>3822.5</v>
      </c>
      <c r="S642" s="51">
        <f t="shared" si="181"/>
        <v>23497.5</v>
      </c>
      <c r="T642" s="49" t="s">
        <v>45</v>
      </c>
    </row>
    <row r="643" spans="1:20" s="38" customFormat="1" x14ac:dyDescent="0.25">
      <c r="A643" s="72">
        <v>638</v>
      </c>
      <c r="B643" s="37" t="s">
        <v>703</v>
      </c>
      <c r="C643" s="122" t="s">
        <v>982</v>
      </c>
      <c r="D643" s="74" t="s">
        <v>696</v>
      </c>
      <c r="E643" s="37" t="s">
        <v>73</v>
      </c>
      <c r="F643" s="44" t="s">
        <v>985</v>
      </c>
      <c r="G643" s="50">
        <v>15000</v>
      </c>
      <c r="H643" s="66">
        <v>0</v>
      </c>
      <c r="I643" s="46">
        <v>25</v>
      </c>
      <c r="J643" s="108">
        <v>430.5</v>
      </c>
      <c r="K643" s="52">
        <f t="shared" si="174"/>
        <v>1065</v>
      </c>
      <c r="L643" s="52">
        <f t="shared" si="173"/>
        <v>165.00000000000003</v>
      </c>
      <c r="M643" s="108">
        <v>456</v>
      </c>
      <c r="N643" s="51">
        <f t="shared" si="175"/>
        <v>1063.5</v>
      </c>
      <c r="O643" s="51"/>
      <c r="P643" s="51">
        <f t="shared" si="177"/>
        <v>886.5</v>
      </c>
      <c r="Q643" s="46">
        <f t="shared" si="180"/>
        <v>911.5</v>
      </c>
      <c r="R643" s="51">
        <f>+K643+L643+N643</f>
        <v>2293.5</v>
      </c>
      <c r="S643" s="51">
        <f t="shared" si="181"/>
        <v>14088.5</v>
      </c>
      <c r="T643" s="49" t="s">
        <v>45</v>
      </c>
    </row>
    <row r="644" spans="1:20" s="38" customFormat="1" x14ac:dyDescent="0.25">
      <c r="A644" s="72">
        <v>639</v>
      </c>
      <c r="B644" s="37" t="s">
        <v>1013</v>
      </c>
      <c r="C644" s="122" t="s">
        <v>981</v>
      </c>
      <c r="D644" s="74" t="s">
        <v>696</v>
      </c>
      <c r="E644" s="37" t="s">
        <v>208</v>
      </c>
      <c r="F644" s="44" t="s">
        <v>985</v>
      </c>
      <c r="G644" s="50">
        <v>12650</v>
      </c>
      <c r="H644" s="66"/>
      <c r="I644" s="46">
        <v>25</v>
      </c>
      <c r="J644" s="108">
        <v>363.06</v>
      </c>
      <c r="K644" s="52">
        <f t="shared" si="174"/>
        <v>898.14999999999986</v>
      </c>
      <c r="L644" s="52">
        <f t="shared" si="173"/>
        <v>139.15</v>
      </c>
      <c r="M644" s="108">
        <v>384.56</v>
      </c>
      <c r="N644" s="51">
        <f t="shared" si="175"/>
        <v>896.8850000000001</v>
      </c>
      <c r="O644" s="51"/>
      <c r="P644" s="51">
        <f t="shared" si="177"/>
        <v>747.62</v>
      </c>
      <c r="Q644" s="46">
        <f t="shared" si="180"/>
        <v>772.62</v>
      </c>
      <c r="R644" s="51">
        <f>+K644+L644+N644</f>
        <v>1934.1849999999999</v>
      </c>
      <c r="S644" s="51">
        <f t="shared" si="181"/>
        <v>11877.38</v>
      </c>
      <c r="T644" s="49" t="s">
        <v>45</v>
      </c>
    </row>
    <row r="645" spans="1:20" s="38" customFormat="1" x14ac:dyDescent="0.25">
      <c r="A645" s="72">
        <v>640</v>
      </c>
      <c r="B645" s="37" t="s">
        <v>566</v>
      </c>
      <c r="C645" s="72" t="s">
        <v>981</v>
      </c>
      <c r="D645" s="74" t="s">
        <v>696</v>
      </c>
      <c r="E645" s="37" t="s">
        <v>903</v>
      </c>
      <c r="F645" s="44" t="s">
        <v>990</v>
      </c>
      <c r="G645" s="45">
        <v>75000</v>
      </c>
      <c r="H645" s="45">
        <v>6309.38</v>
      </c>
      <c r="I645" s="46">
        <v>25</v>
      </c>
      <c r="J645" s="47">
        <v>2152.5</v>
      </c>
      <c r="K645" s="48">
        <f t="shared" si="174"/>
        <v>5324.9999999999991</v>
      </c>
      <c r="L645" s="48">
        <f t="shared" si="173"/>
        <v>825.00000000000011</v>
      </c>
      <c r="M645" s="47">
        <v>2280</v>
      </c>
      <c r="N645" s="46">
        <f t="shared" si="175"/>
        <v>5317.5</v>
      </c>
      <c r="O645" s="46"/>
      <c r="P645" s="46">
        <f t="shared" si="177"/>
        <v>4432.5</v>
      </c>
      <c r="Q645" s="46">
        <f t="shared" si="180"/>
        <v>10766.880000000001</v>
      </c>
      <c r="R645" s="46">
        <f>+K645+L645+N645</f>
        <v>11467.5</v>
      </c>
      <c r="S645" s="46">
        <f t="shared" si="181"/>
        <v>64233.119999999995</v>
      </c>
      <c r="T645" s="49" t="s">
        <v>45</v>
      </c>
    </row>
    <row r="646" spans="1:20" s="38" customFormat="1" x14ac:dyDescent="0.25">
      <c r="A646" s="72">
        <v>641</v>
      </c>
      <c r="B646" s="37" t="s">
        <v>701</v>
      </c>
      <c r="C646" s="122" t="s">
        <v>981</v>
      </c>
      <c r="D646" s="74" t="s">
        <v>696</v>
      </c>
      <c r="E646" s="37" t="s">
        <v>208</v>
      </c>
      <c r="F646" s="44" t="s">
        <v>985</v>
      </c>
      <c r="G646" s="50">
        <v>12650</v>
      </c>
      <c r="H646" s="66">
        <v>0</v>
      </c>
      <c r="I646" s="46">
        <v>25</v>
      </c>
      <c r="J646" s="108">
        <v>363.06</v>
      </c>
      <c r="K646" s="52">
        <f t="shared" si="174"/>
        <v>898.14999999999986</v>
      </c>
      <c r="L646" s="52">
        <f t="shared" si="173"/>
        <v>139.15</v>
      </c>
      <c r="M646" s="108">
        <v>384.56</v>
      </c>
      <c r="N646" s="51">
        <f t="shared" si="175"/>
        <v>896.8850000000001</v>
      </c>
      <c r="O646" s="51"/>
      <c r="P646" s="51">
        <f t="shared" si="177"/>
        <v>747.62</v>
      </c>
      <c r="Q646" s="46">
        <f t="shared" si="180"/>
        <v>772.62</v>
      </c>
      <c r="R646" s="51">
        <f t="shared" si="186"/>
        <v>1934.1849999999999</v>
      </c>
      <c r="S646" s="51">
        <f t="shared" si="181"/>
        <v>11877.38</v>
      </c>
      <c r="T646" s="49" t="s">
        <v>45</v>
      </c>
    </row>
    <row r="647" spans="1:20" s="38" customFormat="1" x14ac:dyDescent="0.25">
      <c r="A647" s="72">
        <v>642</v>
      </c>
      <c r="B647" s="37" t="s">
        <v>642</v>
      </c>
      <c r="C647" s="122" t="s">
        <v>981</v>
      </c>
      <c r="D647" s="74" t="s">
        <v>392</v>
      </c>
      <c r="E647" s="37" t="s">
        <v>900</v>
      </c>
      <c r="F647" s="44" t="s">
        <v>990</v>
      </c>
      <c r="G647" s="45">
        <v>85000</v>
      </c>
      <c r="H647" s="45">
        <v>8198.8799999999992</v>
      </c>
      <c r="I647" s="46">
        <v>25</v>
      </c>
      <c r="J647" s="47">
        <v>2439.5</v>
      </c>
      <c r="K647" s="48">
        <f t="shared" si="174"/>
        <v>6034.9999999999991</v>
      </c>
      <c r="L647" s="52">
        <f t="shared" si="173"/>
        <v>935.00000000000011</v>
      </c>
      <c r="M647" s="47">
        <v>2584</v>
      </c>
      <c r="N647" s="46">
        <f t="shared" si="175"/>
        <v>6026.5</v>
      </c>
      <c r="O647" s="46"/>
      <c r="P647" s="46">
        <f t="shared" si="177"/>
        <v>5023.5</v>
      </c>
      <c r="Q647" s="46">
        <f t="shared" si="180"/>
        <v>13247.38</v>
      </c>
      <c r="R647" s="46">
        <f>+K647+L647+N647</f>
        <v>12996.5</v>
      </c>
      <c r="S647" s="46">
        <f t="shared" si="181"/>
        <v>71752.62</v>
      </c>
      <c r="T647" s="49" t="s">
        <v>45</v>
      </c>
    </row>
    <row r="648" spans="1:20" s="38" customFormat="1" x14ac:dyDescent="0.25">
      <c r="A648" s="72">
        <v>643</v>
      </c>
      <c r="B648" s="37" t="s">
        <v>677</v>
      </c>
      <c r="C648" s="122" t="s">
        <v>982</v>
      </c>
      <c r="D648" s="74" t="s">
        <v>392</v>
      </c>
      <c r="E648" s="37" t="s">
        <v>158</v>
      </c>
      <c r="F648" s="44" t="s">
        <v>990</v>
      </c>
      <c r="G648" s="50">
        <v>70000</v>
      </c>
      <c r="H648" s="50">
        <v>5368.48</v>
      </c>
      <c r="I648" s="46">
        <v>25</v>
      </c>
      <c r="J648" s="108">
        <v>2009</v>
      </c>
      <c r="K648" s="52">
        <f t="shared" si="174"/>
        <v>4970</v>
      </c>
      <c r="L648" s="52">
        <f t="shared" si="173"/>
        <v>770.00000000000011</v>
      </c>
      <c r="M648" s="108">
        <v>2128</v>
      </c>
      <c r="N648" s="51">
        <f t="shared" si="175"/>
        <v>4963</v>
      </c>
      <c r="O648" s="51"/>
      <c r="P648" s="51">
        <f t="shared" si="177"/>
        <v>4137</v>
      </c>
      <c r="Q648" s="46">
        <f t="shared" si="180"/>
        <v>9530.48</v>
      </c>
      <c r="R648" s="51">
        <f t="shared" ref="R648:R653" si="188">+K648+L648+N648</f>
        <v>10703</v>
      </c>
      <c r="S648" s="51">
        <f t="shared" si="181"/>
        <v>60469.520000000004</v>
      </c>
      <c r="T648" s="49" t="s">
        <v>45</v>
      </c>
    </row>
    <row r="649" spans="1:20" s="38" customFormat="1" x14ac:dyDescent="0.25">
      <c r="A649" s="72">
        <v>644</v>
      </c>
      <c r="B649" s="37" t="s">
        <v>678</v>
      </c>
      <c r="C649" s="122" t="s">
        <v>982</v>
      </c>
      <c r="D649" s="74" t="s">
        <v>392</v>
      </c>
      <c r="E649" s="37" t="s">
        <v>158</v>
      </c>
      <c r="F649" s="44" t="s">
        <v>990</v>
      </c>
      <c r="G649" s="50">
        <v>70000</v>
      </c>
      <c r="H649" s="50">
        <v>5368.48</v>
      </c>
      <c r="I649" s="46">
        <v>25</v>
      </c>
      <c r="J649" s="108">
        <v>2009</v>
      </c>
      <c r="K649" s="52">
        <f t="shared" si="174"/>
        <v>4970</v>
      </c>
      <c r="L649" s="52">
        <f t="shared" si="173"/>
        <v>770.00000000000011</v>
      </c>
      <c r="M649" s="108">
        <v>2128</v>
      </c>
      <c r="N649" s="51">
        <f t="shared" si="175"/>
        <v>4963</v>
      </c>
      <c r="O649" s="51"/>
      <c r="P649" s="51">
        <f t="shared" si="177"/>
        <v>4137</v>
      </c>
      <c r="Q649" s="46">
        <f t="shared" si="180"/>
        <v>9530.48</v>
      </c>
      <c r="R649" s="51">
        <f t="shared" si="188"/>
        <v>10703</v>
      </c>
      <c r="S649" s="51">
        <f t="shared" si="181"/>
        <v>60469.520000000004</v>
      </c>
      <c r="T649" s="49" t="s">
        <v>45</v>
      </c>
    </row>
    <row r="650" spans="1:20" s="38" customFormat="1" x14ac:dyDescent="0.25">
      <c r="A650" s="72">
        <v>645</v>
      </c>
      <c r="B650" s="37" t="s">
        <v>679</v>
      </c>
      <c r="C650" s="122" t="s">
        <v>981</v>
      </c>
      <c r="D650" s="74" t="s">
        <v>392</v>
      </c>
      <c r="E650" s="37" t="s">
        <v>158</v>
      </c>
      <c r="F650" s="44" t="s">
        <v>990</v>
      </c>
      <c r="G650" s="50">
        <v>70000</v>
      </c>
      <c r="H650" s="50">
        <v>5368.48</v>
      </c>
      <c r="I650" s="46">
        <v>25</v>
      </c>
      <c r="J650" s="108">
        <v>2009</v>
      </c>
      <c r="K650" s="52">
        <f t="shared" si="174"/>
        <v>4970</v>
      </c>
      <c r="L650" s="52">
        <f t="shared" si="173"/>
        <v>770.00000000000011</v>
      </c>
      <c r="M650" s="108">
        <v>2128</v>
      </c>
      <c r="N650" s="51">
        <f t="shared" si="175"/>
        <v>4963</v>
      </c>
      <c r="O650" s="51"/>
      <c r="P650" s="51">
        <f t="shared" si="177"/>
        <v>4137</v>
      </c>
      <c r="Q650" s="46">
        <f t="shared" si="180"/>
        <v>9530.48</v>
      </c>
      <c r="R650" s="51">
        <f t="shared" si="188"/>
        <v>10703</v>
      </c>
      <c r="S650" s="51">
        <f t="shared" si="181"/>
        <v>60469.520000000004</v>
      </c>
      <c r="T650" s="49" t="s">
        <v>45</v>
      </c>
    </row>
    <row r="651" spans="1:20" s="38" customFormat="1" x14ac:dyDescent="0.25">
      <c r="A651" s="72">
        <v>646</v>
      </c>
      <c r="B651" s="37" t="s">
        <v>683</v>
      </c>
      <c r="C651" s="122" t="s">
        <v>982</v>
      </c>
      <c r="D651" s="74" t="s">
        <v>392</v>
      </c>
      <c r="E651" s="37" t="s">
        <v>158</v>
      </c>
      <c r="F651" s="44" t="s">
        <v>990</v>
      </c>
      <c r="G651" s="50">
        <v>70000</v>
      </c>
      <c r="H651" s="50">
        <v>5368.48</v>
      </c>
      <c r="I651" s="46">
        <v>25</v>
      </c>
      <c r="J651" s="108">
        <v>2009</v>
      </c>
      <c r="K651" s="52">
        <f t="shared" si="174"/>
        <v>4970</v>
      </c>
      <c r="L651" s="52">
        <f t="shared" si="173"/>
        <v>770.00000000000011</v>
      </c>
      <c r="M651" s="108">
        <v>2128</v>
      </c>
      <c r="N651" s="51">
        <f t="shared" si="175"/>
        <v>4963</v>
      </c>
      <c r="O651" s="51"/>
      <c r="P651" s="51">
        <f t="shared" si="177"/>
        <v>4137</v>
      </c>
      <c r="Q651" s="46">
        <f t="shared" si="180"/>
        <v>9530.48</v>
      </c>
      <c r="R651" s="51">
        <f t="shared" si="188"/>
        <v>10703</v>
      </c>
      <c r="S651" s="51">
        <f t="shared" si="181"/>
        <v>60469.520000000004</v>
      </c>
      <c r="T651" s="49" t="s">
        <v>45</v>
      </c>
    </row>
    <row r="652" spans="1:20" s="38" customFormat="1" x14ac:dyDescent="0.25">
      <c r="A652" s="72">
        <v>647</v>
      </c>
      <c r="B652" s="37" t="s">
        <v>684</v>
      </c>
      <c r="C652" s="122" t="s">
        <v>982</v>
      </c>
      <c r="D652" s="74" t="s">
        <v>392</v>
      </c>
      <c r="E652" s="37" t="s">
        <v>158</v>
      </c>
      <c r="F652" s="44" t="s">
        <v>990</v>
      </c>
      <c r="G652" s="50">
        <v>70000</v>
      </c>
      <c r="H652" s="50">
        <v>5368.48</v>
      </c>
      <c r="I652" s="46">
        <v>25</v>
      </c>
      <c r="J652" s="108">
        <v>2009</v>
      </c>
      <c r="K652" s="52">
        <f t="shared" si="174"/>
        <v>4970</v>
      </c>
      <c r="L652" s="52">
        <f t="shared" ref="L652:L716" si="189">+G652*1.1%</f>
        <v>770.00000000000011</v>
      </c>
      <c r="M652" s="108">
        <v>2128</v>
      </c>
      <c r="N652" s="51">
        <f t="shared" si="175"/>
        <v>4963</v>
      </c>
      <c r="O652" s="51"/>
      <c r="P652" s="51">
        <f t="shared" si="177"/>
        <v>4137</v>
      </c>
      <c r="Q652" s="46">
        <f t="shared" si="180"/>
        <v>9530.48</v>
      </c>
      <c r="R652" s="51">
        <f t="shared" si="188"/>
        <v>10703</v>
      </c>
      <c r="S652" s="51">
        <f t="shared" si="181"/>
        <v>60469.520000000004</v>
      </c>
      <c r="T652" s="49" t="s">
        <v>45</v>
      </c>
    </row>
    <row r="653" spans="1:20" s="38" customFormat="1" x14ac:dyDescent="0.25">
      <c r="A653" s="72">
        <v>648</v>
      </c>
      <c r="B653" s="37" t="s">
        <v>1025</v>
      </c>
      <c r="C653" s="122" t="s">
        <v>982</v>
      </c>
      <c r="D653" s="74" t="s">
        <v>392</v>
      </c>
      <c r="E653" s="37" t="s">
        <v>1026</v>
      </c>
      <c r="F653" s="44" t="s">
        <v>985</v>
      </c>
      <c r="G653" s="50">
        <v>46000</v>
      </c>
      <c r="H653" s="50">
        <v>1062.5899999999999</v>
      </c>
      <c r="I653" s="46">
        <v>25</v>
      </c>
      <c r="J653" s="108">
        <v>1320.2</v>
      </c>
      <c r="K653" s="52">
        <f t="shared" ref="K653:K717" si="190">+G653*7.1%</f>
        <v>3265.9999999999995</v>
      </c>
      <c r="L653" s="52">
        <f t="shared" si="189"/>
        <v>506.00000000000006</v>
      </c>
      <c r="M653" s="108">
        <v>1398.4</v>
      </c>
      <c r="N653" s="51">
        <f t="shared" ref="N653:N717" si="191">+G653*7.09%</f>
        <v>3261.4</v>
      </c>
      <c r="O653" s="51"/>
      <c r="P653" s="51">
        <f t="shared" si="177"/>
        <v>2718.6000000000004</v>
      </c>
      <c r="Q653" s="46">
        <f t="shared" si="180"/>
        <v>3806.19</v>
      </c>
      <c r="R653" s="46">
        <f t="shared" si="188"/>
        <v>7033.4</v>
      </c>
      <c r="S653" s="46">
        <f t="shared" si="181"/>
        <v>42193.81</v>
      </c>
      <c r="T653" s="49" t="s">
        <v>45</v>
      </c>
    </row>
    <row r="654" spans="1:20" s="38" customFormat="1" x14ac:dyDescent="0.25">
      <c r="A654" s="72">
        <v>649</v>
      </c>
      <c r="B654" s="37" t="s">
        <v>673</v>
      </c>
      <c r="C654" s="122" t="s">
        <v>982</v>
      </c>
      <c r="D654" s="74" t="s">
        <v>392</v>
      </c>
      <c r="E654" s="37" t="s">
        <v>186</v>
      </c>
      <c r="F654" s="44" t="s">
        <v>990</v>
      </c>
      <c r="G654" s="50">
        <v>45000</v>
      </c>
      <c r="H654" s="66">
        <v>1148.33</v>
      </c>
      <c r="I654" s="46">
        <v>25</v>
      </c>
      <c r="J654" s="108">
        <v>1291.5</v>
      </c>
      <c r="K654" s="52">
        <f t="shared" si="190"/>
        <v>3194.9999999999995</v>
      </c>
      <c r="L654" s="52">
        <f t="shared" si="189"/>
        <v>495.00000000000006</v>
      </c>
      <c r="M654" s="108">
        <v>1368</v>
      </c>
      <c r="N654" s="51">
        <f t="shared" si="191"/>
        <v>3190.5</v>
      </c>
      <c r="O654" s="51"/>
      <c r="P654" s="51">
        <f t="shared" si="177"/>
        <v>2659.5</v>
      </c>
      <c r="Q654" s="46">
        <f t="shared" si="180"/>
        <v>3832.83</v>
      </c>
      <c r="R654" s="51">
        <f t="shared" ref="R654:R659" si="192">+K654+L654+N654</f>
        <v>6880.5</v>
      </c>
      <c r="S654" s="51">
        <f t="shared" si="181"/>
        <v>41167.17</v>
      </c>
      <c r="T654" s="49" t="s">
        <v>45</v>
      </c>
    </row>
    <row r="655" spans="1:20" s="38" customFormat="1" x14ac:dyDescent="0.25">
      <c r="A655" s="72">
        <v>650</v>
      </c>
      <c r="B655" s="37" t="s">
        <v>674</v>
      </c>
      <c r="C655" s="122" t="s">
        <v>981</v>
      </c>
      <c r="D655" s="74" t="s">
        <v>392</v>
      </c>
      <c r="E655" s="37" t="s">
        <v>112</v>
      </c>
      <c r="F655" s="44" t="s">
        <v>990</v>
      </c>
      <c r="G655" s="50">
        <v>25000</v>
      </c>
      <c r="H655" s="66">
        <v>0</v>
      </c>
      <c r="I655" s="46">
        <v>25</v>
      </c>
      <c r="J655" s="108">
        <v>717.5</v>
      </c>
      <c r="K655" s="52">
        <f t="shared" si="190"/>
        <v>1774.9999999999998</v>
      </c>
      <c r="L655" s="52">
        <f t="shared" si="189"/>
        <v>275</v>
      </c>
      <c r="M655" s="108">
        <v>760</v>
      </c>
      <c r="N655" s="51">
        <f t="shared" si="191"/>
        <v>1772.5000000000002</v>
      </c>
      <c r="O655" s="51"/>
      <c r="P655" s="51">
        <f t="shared" si="177"/>
        <v>1477.5</v>
      </c>
      <c r="Q655" s="46">
        <f t="shared" si="180"/>
        <v>1502.5</v>
      </c>
      <c r="R655" s="51">
        <f t="shared" si="192"/>
        <v>3822.5</v>
      </c>
      <c r="S655" s="51">
        <f t="shared" si="181"/>
        <v>23497.5</v>
      </c>
      <c r="T655" s="49" t="s">
        <v>45</v>
      </c>
    </row>
    <row r="656" spans="1:20" s="38" customFormat="1" x14ac:dyDescent="0.25">
      <c r="A656" s="72">
        <v>651</v>
      </c>
      <c r="B656" s="37" t="s">
        <v>675</v>
      </c>
      <c r="C656" s="122" t="s">
        <v>981</v>
      </c>
      <c r="D656" s="74" t="s">
        <v>392</v>
      </c>
      <c r="E656" s="37" t="s">
        <v>112</v>
      </c>
      <c r="F656" s="44" t="s">
        <v>990</v>
      </c>
      <c r="G656" s="50">
        <v>25000</v>
      </c>
      <c r="H656" s="66">
        <v>0</v>
      </c>
      <c r="I656" s="46">
        <v>25</v>
      </c>
      <c r="J656" s="108">
        <v>717.5</v>
      </c>
      <c r="K656" s="52">
        <f t="shared" si="190"/>
        <v>1774.9999999999998</v>
      </c>
      <c r="L656" s="52">
        <f t="shared" si="189"/>
        <v>275</v>
      </c>
      <c r="M656" s="108">
        <v>760</v>
      </c>
      <c r="N656" s="51">
        <f t="shared" si="191"/>
        <v>1772.5000000000002</v>
      </c>
      <c r="O656" s="51"/>
      <c r="P656" s="51">
        <f t="shared" si="177"/>
        <v>1477.5</v>
      </c>
      <c r="Q656" s="46">
        <f t="shared" si="180"/>
        <v>1502.5</v>
      </c>
      <c r="R656" s="51">
        <f t="shared" si="192"/>
        <v>3822.5</v>
      </c>
      <c r="S656" s="51">
        <f t="shared" si="181"/>
        <v>23497.5</v>
      </c>
      <c r="T656" s="49" t="s">
        <v>45</v>
      </c>
    </row>
    <row r="657" spans="1:20" s="38" customFormat="1" x14ac:dyDescent="0.25">
      <c r="A657" s="72">
        <v>652</v>
      </c>
      <c r="B657" s="37" t="s">
        <v>676</v>
      </c>
      <c r="C657" s="122" t="s">
        <v>982</v>
      </c>
      <c r="D657" s="74" t="s">
        <v>392</v>
      </c>
      <c r="E657" s="37" t="s">
        <v>37</v>
      </c>
      <c r="F657" s="44" t="s">
        <v>990</v>
      </c>
      <c r="G657" s="50">
        <v>25000</v>
      </c>
      <c r="H657" s="66">
        <v>0</v>
      </c>
      <c r="I657" s="46">
        <v>25</v>
      </c>
      <c r="J657" s="108">
        <v>717.5</v>
      </c>
      <c r="K657" s="52">
        <f t="shared" si="190"/>
        <v>1774.9999999999998</v>
      </c>
      <c r="L657" s="52">
        <f t="shared" si="189"/>
        <v>275</v>
      </c>
      <c r="M657" s="108">
        <v>760</v>
      </c>
      <c r="N657" s="51">
        <f t="shared" si="191"/>
        <v>1772.5000000000002</v>
      </c>
      <c r="O657" s="51"/>
      <c r="P657" s="51">
        <f t="shared" si="177"/>
        <v>1477.5</v>
      </c>
      <c r="Q657" s="46">
        <f t="shared" si="180"/>
        <v>1502.5</v>
      </c>
      <c r="R657" s="51">
        <f t="shared" si="192"/>
        <v>3822.5</v>
      </c>
      <c r="S657" s="51">
        <f t="shared" si="181"/>
        <v>23497.5</v>
      </c>
      <c r="T657" s="49" t="s">
        <v>45</v>
      </c>
    </row>
    <row r="658" spans="1:20" s="38" customFormat="1" x14ac:dyDescent="0.25">
      <c r="A658" s="72">
        <v>653</v>
      </c>
      <c r="B658" s="37" t="s">
        <v>680</v>
      </c>
      <c r="C658" s="122" t="s">
        <v>982</v>
      </c>
      <c r="D658" s="74" t="s">
        <v>392</v>
      </c>
      <c r="E658" s="37" t="s">
        <v>73</v>
      </c>
      <c r="F658" s="44" t="s">
        <v>985</v>
      </c>
      <c r="G658" s="50">
        <v>15000</v>
      </c>
      <c r="H658" s="66">
        <v>0</v>
      </c>
      <c r="I658" s="46">
        <v>25</v>
      </c>
      <c r="J658" s="108">
        <v>430.5</v>
      </c>
      <c r="K658" s="52">
        <f t="shared" si="190"/>
        <v>1065</v>
      </c>
      <c r="L658" s="52">
        <f t="shared" si="189"/>
        <v>165.00000000000003</v>
      </c>
      <c r="M658" s="108">
        <v>456</v>
      </c>
      <c r="N658" s="51">
        <f t="shared" si="191"/>
        <v>1063.5</v>
      </c>
      <c r="O658" s="51"/>
      <c r="P658" s="51">
        <f t="shared" si="177"/>
        <v>886.5</v>
      </c>
      <c r="Q658" s="46">
        <f t="shared" si="180"/>
        <v>911.5</v>
      </c>
      <c r="R658" s="51">
        <f t="shared" si="192"/>
        <v>2293.5</v>
      </c>
      <c r="S658" s="51">
        <f t="shared" si="181"/>
        <v>14088.5</v>
      </c>
      <c r="T658" s="49" t="s">
        <v>45</v>
      </c>
    </row>
    <row r="659" spans="1:20" s="38" customFormat="1" x14ac:dyDescent="0.25">
      <c r="A659" s="72">
        <v>654</v>
      </c>
      <c r="B659" s="37" t="s">
        <v>681</v>
      </c>
      <c r="C659" s="122" t="s">
        <v>981</v>
      </c>
      <c r="D659" s="74" t="s">
        <v>392</v>
      </c>
      <c r="E659" s="37" t="s">
        <v>208</v>
      </c>
      <c r="F659" s="44" t="s">
        <v>985</v>
      </c>
      <c r="G659" s="50">
        <v>12650</v>
      </c>
      <c r="H659" s="66">
        <v>0</v>
      </c>
      <c r="I659" s="46">
        <v>25</v>
      </c>
      <c r="J659" s="108">
        <v>363.06</v>
      </c>
      <c r="K659" s="52">
        <f t="shared" si="190"/>
        <v>898.14999999999986</v>
      </c>
      <c r="L659" s="52">
        <f t="shared" si="189"/>
        <v>139.15</v>
      </c>
      <c r="M659" s="108">
        <v>384.56</v>
      </c>
      <c r="N659" s="51">
        <f t="shared" si="191"/>
        <v>896.8850000000001</v>
      </c>
      <c r="O659" s="51"/>
      <c r="P659" s="51">
        <f t="shared" si="177"/>
        <v>747.62</v>
      </c>
      <c r="Q659" s="46">
        <f t="shared" si="180"/>
        <v>772.62</v>
      </c>
      <c r="R659" s="51">
        <f t="shared" si="192"/>
        <v>1934.1849999999999</v>
      </c>
      <c r="S659" s="51">
        <f t="shared" si="181"/>
        <v>11877.38</v>
      </c>
      <c r="T659" s="49" t="s">
        <v>45</v>
      </c>
    </row>
    <row r="660" spans="1:20" s="38" customFormat="1" x14ac:dyDescent="0.25">
      <c r="A660" s="72">
        <v>655</v>
      </c>
      <c r="B660" s="37" t="s">
        <v>686</v>
      </c>
      <c r="C660" s="122" t="s">
        <v>981</v>
      </c>
      <c r="D660" s="74" t="s">
        <v>685</v>
      </c>
      <c r="E660" s="37" t="s">
        <v>158</v>
      </c>
      <c r="F660" s="44" t="s">
        <v>990</v>
      </c>
      <c r="G660" s="50">
        <v>70000</v>
      </c>
      <c r="H660" s="50">
        <v>5368.48</v>
      </c>
      <c r="I660" s="46">
        <v>25</v>
      </c>
      <c r="J660" s="108">
        <v>2009</v>
      </c>
      <c r="K660" s="52">
        <f t="shared" si="190"/>
        <v>4970</v>
      </c>
      <c r="L660" s="52">
        <f t="shared" si="189"/>
        <v>770.00000000000011</v>
      </c>
      <c r="M660" s="108">
        <v>2128</v>
      </c>
      <c r="N660" s="51">
        <f t="shared" si="191"/>
        <v>4963</v>
      </c>
      <c r="O660" s="51"/>
      <c r="P660" s="51">
        <f t="shared" si="177"/>
        <v>4137</v>
      </c>
      <c r="Q660" s="46">
        <f t="shared" si="180"/>
        <v>9530.48</v>
      </c>
      <c r="R660" s="51">
        <f t="shared" ref="R660:R666" si="193">+K660+L660+N660</f>
        <v>10703</v>
      </c>
      <c r="S660" s="51">
        <f t="shared" si="181"/>
        <v>60469.520000000004</v>
      </c>
      <c r="T660" s="49" t="s">
        <v>45</v>
      </c>
    </row>
    <row r="661" spans="1:20" s="38" customFormat="1" x14ac:dyDescent="0.25">
      <c r="A661" s="72">
        <v>656</v>
      </c>
      <c r="B661" s="37" t="s">
        <v>690</v>
      </c>
      <c r="C661" s="122" t="s">
        <v>982</v>
      </c>
      <c r="D661" s="74" t="s">
        <v>685</v>
      </c>
      <c r="E661" s="37" t="s">
        <v>186</v>
      </c>
      <c r="F661" s="44" t="s">
        <v>990</v>
      </c>
      <c r="G661" s="50">
        <v>45000</v>
      </c>
      <c r="H661" s="66">
        <v>1148.33</v>
      </c>
      <c r="I661" s="46">
        <v>25</v>
      </c>
      <c r="J661" s="108">
        <v>1291.5</v>
      </c>
      <c r="K661" s="52">
        <f t="shared" si="190"/>
        <v>3194.9999999999995</v>
      </c>
      <c r="L661" s="52">
        <f t="shared" si="189"/>
        <v>495.00000000000006</v>
      </c>
      <c r="M661" s="108">
        <v>1368</v>
      </c>
      <c r="N661" s="51">
        <f t="shared" si="191"/>
        <v>3190.5</v>
      </c>
      <c r="O661" s="51"/>
      <c r="P661" s="51">
        <f t="shared" si="177"/>
        <v>2659.5</v>
      </c>
      <c r="Q661" s="46">
        <f t="shared" si="180"/>
        <v>3832.83</v>
      </c>
      <c r="R661" s="51">
        <f>+K661+L661+N661</f>
        <v>6880.5</v>
      </c>
      <c r="S661" s="51">
        <f t="shared" si="181"/>
        <v>41167.17</v>
      </c>
      <c r="T661" s="49" t="s">
        <v>45</v>
      </c>
    </row>
    <row r="662" spans="1:20" s="38" customFormat="1" x14ac:dyDescent="0.25">
      <c r="A662" s="72">
        <v>657</v>
      </c>
      <c r="B662" s="37" t="s">
        <v>1096</v>
      </c>
      <c r="C662" s="122" t="s">
        <v>1097</v>
      </c>
      <c r="D662" s="74" t="s">
        <v>685</v>
      </c>
      <c r="E662" s="37" t="s">
        <v>998</v>
      </c>
      <c r="F662" s="44" t="s">
        <v>989</v>
      </c>
      <c r="G662" s="50">
        <v>25000</v>
      </c>
      <c r="H662" s="66">
        <v>0</v>
      </c>
      <c r="I662" s="46">
        <v>25</v>
      </c>
      <c r="J662" s="108">
        <v>717.5</v>
      </c>
      <c r="K662" s="52">
        <f t="shared" si="190"/>
        <v>1774.9999999999998</v>
      </c>
      <c r="L662" s="52">
        <f t="shared" si="189"/>
        <v>275</v>
      </c>
      <c r="M662" s="108">
        <v>760</v>
      </c>
      <c r="N662" s="51">
        <f t="shared" si="191"/>
        <v>1772.5000000000002</v>
      </c>
      <c r="O662" s="51"/>
      <c r="P662" s="51">
        <f t="shared" si="177"/>
        <v>1477.5</v>
      </c>
      <c r="Q662" s="46">
        <f t="shared" si="180"/>
        <v>1502.5</v>
      </c>
      <c r="R662" s="51">
        <f>+K662+L662+N662</f>
        <v>3822.5</v>
      </c>
      <c r="S662" s="51">
        <f t="shared" si="181"/>
        <v>23497.5</v>
      </c>
      <c r="T662" s="49" t="s">
        <v>45</v>
      </c>
    </row>
    <row r="663" spans="1:20" s="38" customFormat="1" x14ac:dyDescent="0.25">
      <c r="A663" s="72">
        <v>658</v>
      </c>
      <c r="B663" s="37" t="s">
        <v>507</v>
      </c>
      <c r="C663" s="122" t="s">
        <v>981</v>
      </c>
      <c r="D663" s="74" t="s">
        <v>685</v>
      </c>
      <c r="E663" s="37" t="s">
        <v>158</v>
      </c>
      <c r="F663" s="44" t="s">
        <v>990</v>
      </c>
      <c r="G663" s="45">
        <v>70000</v>
      </c>
      <c r="H663" s="45">
        <v>5065.99</v>
      </c>
      <c r="I663" s="46">
        <v>25</v>
      </c>
      <c r="J663" s="47">
        <v>2009</v>
      </c>
      <c r="K663" s="48">
        <f t="shared" si="190"/>
        <v>4970</v>
      </c>
      <c r="L663" s="48">
        <f t="shared" si="189"/>
        <v>770.00000000000011</v>
      </c>
      <c r="M663" s="47">
        <v>2128</v>
      </c>
      <c r="N663" s="46">
        <f t="shared" si="191"/>
        <v>4963</v>
      </c>
      <c r="O663" s="46"/>
      <c r="P663" s="46">
        <f t="shared" ref="P663:P684" si="194">+J663+M663</f>
        <v>4137</v>
      </c>
      <c r="Q663" s="46">
        <f t="shared" si="180"/>
        <v>9227.99</v>
      </c>
      <c r="R663" s="46">
        <f t="shared" ref="R663" si="195">+K663+L663+N663</f>
        <v>10703</v>
      </c>
      <c r="S663" s="46">
        <f t="shared" si="181"/>
        <v>60772.01</v>
      </c>
      <c r="T663" s="49" t="s">
        <v>45</v>
      </c>
    </row>
    <row r="664" spans="1:20" s="38" customFormat="1" x14ac:dyDescent="0.25">
      <c r="A664" s="72">
        <v>659</v>
      </c>
      <c r="B664" s="37" t="s">
        <v>629</v>
      </c>
      <c r="C664" s="122" t="s">
        <v>981</v>
      </c>
      <c r="D664" s="74" t="s">
        <v>685</v>
      </c>
      <c r="E664" s="37" t="s">
        <v>158</v>
      </c>
      <c r="F664" s="44" t="s">
        <v>990</v>
      </c>
      <c r="G664" s="50">
        <v>70000</v>
      </c>
      <c r="H664" s="50">
        <v>5065.99</v>
      </c>
      <c r="I664" s="46">
        <v>25</v>
      </c>
      <c r="J664" s="108">
        <v>2009</v>
      </c>
      <c r="K664" s="52">
        <f t="shared" si="190"/>
        <v>4970</v>
      </c>
      <c r="L664" s="52">
        <f t="shared" si="189"/>
        <v>770.00000000000011</v>
      </c>
      <c r="M664" s="108">
        <v>2128</v>
      </c>
      <c r="N664" s="51">
        <f t="shared" si="191"/>
        <v>4963</v>
      </c>
      <c r="O664" s="51"/>
      <c r="P664" s="51">
        <f t="shared" si="194"/>
        <v>4137</v>
      </c>
      <c r="Q664" s="46">
        <f t="shared" si="180"/>
        <v>9227.99</v>
      </c>
      <c r="R664" s="51">
        <f>+K664+L664+N664</f>
        <v>10703</v>
      </c>
      <c r="S664" s="51">
        <f t="shared" si="181"/>
        <v>60772.01</v>
      </c>
      <c r="T664" s="49" t="s">
        <v>45</v>
      </c>
    </row>
    <row r="665" spans="1:20" s="38" customFormat="1" x14ac:dyDescent="0.25">
      <c r="A665" s="72">
        <v>660</v>
      </c>
      <c r="B665" s="37" t="s">
        <v>688</v>
      </c>
      <c r="C665" s="122" t="s">
        <v>981</v>
      </c>
      <c r="D665" s="74" t="s">
        <v>685</v>
      </c>
      <c r="E665" s="37" t="s">
        <v>112</v>
      </c>
      <c r="F665" s="44" t="s">
        <v>990</v>
      </c>
      <c r="G665" s="50">
        <v>25000</v>
      </c>
      <c r="H665" s="66">
        <v>0</v>
      </c>
      <c r="I665" s="46">
        <v>25</v>
      </c>
      <c r="J665" s="108">
        <v>717.5</v>
      </c>
      <c r="K665" s="52">
        <f t="shared" si="190"/>
        <v>1774.9999999999998</v>
      </c>
      <c r="L665" s="52">
        <f t="shared" si="189"/>
        <v>275</v>
      </c>
      <c r="M665" s="108">
        <v>760</v>
      </c>
      <c r="N665" s="51">
        <f t="shared" si="191"/>
        <v>1772.5000000000002</v>
      </c>
      <c r="O665" s="51"/>
      <c r="P665" s="51">
        <f t="shared" si="194"/>
        <v>1477.5</v>
      </c>
      <c r="Q665" s="46">
        <f t="shared" si="180"/>
        <v>1502.5</v>
      </c>
      <c r="R665" s="51">
        <f t="shared" si="193"/>
        <v>3822.5</v>
      </c>
      <c r="S665" s="51">
        <f t="shared" si="181"/>
        <v>23497.5</v>
      </c>
      <c r="T665" s="49" t="s">
        <v>45</v>
      </c>
    </row>
    <row r="666" spans="1:20" s="38" customFormat="1" x14ac:dyDescent="0.25">
      <c r="A666" s="72">
        <v>661</v>
      </c>
      <c r="B666" s="37" t="s">
        <v>689</v>
      </c>
      <c r="C666" s="122" t="s">
        <v>981</v>
      </c>
      <c r="D666" s="74" t="s">
        <v>685</v>
      </c>
      <c r="E666" s="37" t="s">
        <v>208</v>
      </c>
      <c r="F666" s="44" t="s">
        <v>985</v>
      </c>
      <c r="G666" s="50">
        <v>12650</v>
      </c>
      <c r="H666" s="66">
        <v>0</v>
      </c>
      <c r="I666" s="46">
        <v>25</v>
      </c>
      <c r="J666" s="108">
        <v>363.06</v>
      </c>
      <c r="K666" s="52">
        <f t="shared" si="190"/>
        <v>898.14999999999986</v>
      </c>
      <c r="L666" s="52">
        <f t="shared" si="189"/>
        <v>139.15</v>
      </c>
      <c r="M666" s="108">
        <v>384.56</v>
      </c>
      <c r="N666" s="51">
        <f t="shared" si="191"/>
        <v>896.8850000000001</v>
      </c>
      <c r="O666" s="51"/>
      <c r="P666" s="51">
        <f t="shared" si="194"/>
        <v>747.62</v>
      </c>
      <c r="Q666" s="46">
        <f t="shared" si="180"/>
        <v>772.62</v>
      </c>
      <c r="R666" s="51">
        <f t="shared" si="193"/>
        <v>1934.1849999999999</v>
      </c>
      <c r="S666" s="51">
        <f t="shared" si="181"/>
        <v>11877.38</v>
      </c>
      <c r="T666" s="49" t="s">
        <v>45</v>
      </c>
    </row>
    <row r="667" spans="1:20" s="38" customFormat="1" x14ac:dyDescent="0.25">
      <c r="A667" s="72">
        <v>662</v>
      </c>
      <c r="B667" s="37" t="s">
        <v>682</v>
      </c>
      <c r="C667" s="122" t="s">
        <v>982</v>
      </c>
      <c r="D667" s="74" t="s">
        <v>386</v>
      </c>
      <c r="E667" s="37" t="s">
        <v>900</v>
      </c>
      <c r="F667" s="44" t="s">
        <v>990</v>
      </c>
      <c r="G667" s="50">
        <v>85000</v>
      </c>
      <c r="H667" s="50">
        <v>8576.99</v>
      </c>
      <c r="I667" s="46">
        <v>25</v>
      </c>
      <c r="J667" s="108">
        <v>2439.5</v>
      </c>
      <c r="K667" s="52">
        <f t="shared" si="190"/>
        <v>6034.9999999999991</v>
      </c>
      <c r="L667" s="52">
        <f t="shared" si="189"/>
        <v>935.00000000000011</v>
      </c>
      <c r="M667" s="108">
        <v>2584</v>
      </c>
      <c r="N667" s="51">
        <f t="shared" si="191"/>
        <v>6026.5</v>
      </c>
      <c r="O667" s="51"/>
      <c r="P667" s="51">
        <f t="shared" si="194"/>
        <v>5023.5</v>
      </c>
      <c r="Q667" s="46">
        <f t="shared" si="180"/>
        <v>13625.49</v>
      </c>
      <c r="R667" s="51">
        <f>+K667+L667+N667</f>
        <v>12996.5</v>
      </c>
      <c r="S667" s="51">
        <f t="shared" si="181"/>
        <v>71374.509999999995</v>
      </c>
      <c r="T667" s="49" t="s">
        <v>45</v>
      </c>
    </row>
    <row r="668" spans="1:20" s="38" customFormat="1" x14ac:dyDescent="0.25">
      <c r="A668" s="72">
        <v>663</v>
      </c>
      <c r="B668" s="37" t="s">
        <v>589</v>
      </c>
      <c r="C668" s="122" t="s">
        <v>982</v>
      </c>
      <c r="D668" s="74" t="s">
        <v>386</v>
      </c>
      <c r="E668" s="37" t="s">
        <v>158</v>
      </c>
      <c r="F668" s="44" t="s">
        <v>990</v>
      </c>
      <c r="G668" s="50">
        <v>70000</v>
      </c>
      <c r="H668" s="50">
        <v>5368.48</v>
      </c>
      <c r="I668" s="46">
        <v>25</v>
      </c>
      <c r="J668" s="108">
        <v>2009</v>
      </c>
      <c r="K668" s="52">
        <f t="shared" si="190"/>
        <v>4970</v>
      </c>
      <c r="L668" s="52">
        <f t="shared" si="189"/>
        <v>770.00000000000011</v>
      </c>
      <c r="M668" s="108">
        <v>2128</v>
      </c>
      <c r="N668" s="51">
        <f t="shared" si="191"/>
        <v>4963</v>
      </c>
      <c r="O668" s="51"/>
      <c r="P668" s="51">
        <f t="shared" si="194"/>
        <v>4137</v>
      </c>
      <c r="Q668" s="46">
        <f t="shared" si="180"/>
        <v>9530.48</v>
      </c>
      <c r="R668" s="51">
        <f>+K668+L668+N668</f>
        <v>10703</v>
      </c>
      <c r="S668" s="51">
        <f t="shared" si="181"/>
        <v>60469.520000000004</v>
      </c>
      <c r="T668" s="49" t="s">
        <v>45</v>
      </c>
    </row>
    <row r="669" spans="1:20" s="38" customFormat="1" x14ac:dyDescent="0.25">
      <c r="A669" s="72">
        <v>664</v>
      </c>
      <c r="B669" s="37" t="s">
        <v>387</v>
      </c>
      <c r="C669" s="122" t="s">
        <v>981</v>
      </c>
      <c r="D669" s="37" t="s">
        <v>386</v>
      </c>
      <c r="E669" s="37" t="s">
        <v>72</v>
      </c>
      <c r="F669" s="44" t="s">
        <v>989</v>
      </c>
      <c r="G669" s="50">
        <v>25000</v>
      </c>
      <c r="H669" s="66">
        <v>0</v>
      </c>
      <c r="I669" s="46">
        <v>25</v>
      </c>
      <c r="J669" s="108">
        <v>717.5</v>
      </c>
      <c r="K669" s="52">
        <f t="shared" si="190"/>
        <v>1774.9999999999998</v>
      </c>
      <c r="L669" s="52">
        <f t="shared" si="189"/>
        <v>275</v>
      </c>
      <c r="M669" s="108">
        <v>760</v>
      </c>
      <c r="N669" s="51">
        <f t="shared" si="191"/>
        <v>1772.5000000000002</v>
      </c>
      <c r="O669" s="51"/>
      <c r="P669" s="51">
        <f t="shared" si="194"/>
        <v>1477.5</v>
      </c>
      <c r="Q669" s="46">
        <f t="shared" si="180"/>
        <v>1502.5</v>
      </c>
      <c r="R669" s="51">
        <f>+K669+L669+N669</f>
        <v>3822.5</v>
      </c>
      <c r="S669" s="51">
        <f t="shared" si="181"/>
        <v>23497.5</v>
      </c>
      <c r="T669" s="49" t="s">
        <v>45</v>
      </c>
    </row>
    <row r="670" spans="1:20" s="38" customFormat="1" x14ac:dyDescent="0.25">
      <c r="A670" s="72">
        <v>665</v>
      </c>
      <c r="B670" s="37" t="s">
        <v>717</v>
      </c>
      <c r="C670" s="122" t="s">
        <v>982</v>
      </c>
      <c r="D670" s="74" t="s">
        <v>842</v>
      </c>
      <c r="E670" s="37" t="s">
        <v>158</v>
      </c>
      <c r="F670" s="44" t="s">
        <v>990</v>
      </c>
      <c r="G670" s="50">
        <v>70000</v>
      </c>
      <c r="H670" s="50">
        <v>5065.99</v>
      </c>
      <c r="I670" s="46">
        <v>25</v>
      </c>
      <c r="J670" s="108">
        <v>2009</v>
      </c>
      <c r="K670" s="52">
        <f t="shared" si="190"/>
        <v>4970</v>
      </c>
      <c r="L670" s="52">
        <f t="shared" si="189"/>
        <v>770.00000000000011</v>
      </c>
      <c r="M670" s="108">
        <v>2128</v>
      </c>
      <c r="N670" s="51">
        <f t="shared" si="191"/>
        <v>4963</v>
      </c>
      <c r="O670" s="51"/>
      <c r="P670" s="51">
        <f t="shared" si="194"/>
        <v>4137</v>
      </c>
      <c r="Q670" s="46">
        <f t="shared" si="180"/>
        <v>9227.99</v>
      </c>
      <c r="R670" s="51">
        <f>+K670+L670+N670</f>
        <v>10703</v>
      </c>
      <c r="S670" s="51">
        <f t="shared" si="181"/>
        <v>60772.01</v>
      </c>
      <c r="T670" s="49" t="s">
        <v>45</v>
      </c>
    </row>
    <row r="671" spans="1:20" s="38" customFormat="1" x14ac:dyDescent="0.25">
      <c r="A671" s="72">
        <v>666</v>
      </c>
      <c r="B671" s="37" t="s">
        <v>843</v>
      </c>
      <c r="C671" s="122" t="s">
        <v>982</v>
      </c>
      <c r="D671" s="74" t="s">
        <v>842</v>
      </c>
      <c r="E671" s="37" t="s">
        <v>158</v>
      </c>
      <c r="F671" s="44" t="s">
        <v>990</v>
      </c>
      <c r="G671" s="50">
        <v>70000</v>
      </c>
      <c r="H671" s="50">
        <v>5368.48</v>
      </c>
      <c r="I671" s="46">
        <v>25</v>
      </c>
      <c r="J671" s="108">
        <v>2009</v>
      </c>
      <c r="K671" s="52">
        <f t="shared" si="190"/>
        <v>4970</v>
      </c>
      <c r="L671" s="52">
        <f t="shared" si="189"/>
        <v>770.00000000000011</v>
      </c>
      <c r="M671" s="108">
        <v>2128</v>
      </c>
      <c r="N671" s="51">
        <f t="shared" si="191"/>
        <v>4963</v>
      </c>
      <c r="O671" s="51"/>
      <c r="P671" s="51">
        <f t="shared" si="194"/>
        <v>4137</v>
      </c>
      <c r="Q671" s="46">
        <f t="shared" si="180"/>
        <v>9530.48</v>
      </c>
      <c r="R671" s="51">
        <f t="shared" ref="R671:R677" si="196">+K671+L671+N671</f>
        <v>10703</v>
      </c>
      <c r="S671" s="51">
        <f t="shared" si="181"/>
        <v>60469.520000000004</v>
      </c>
      <c r="T671" s="49" t="s">
        <v>45</v>
      </c>
    </row>
    <row r="672" spans="1:20" s="38" customFormat="1" x14ac:dyDescent="0.25">
      <c r="A672" s="72">
        <v>667</v>
      </c>
      <c r="B672" s="37" t="s">
        <v>848</v>
      </c>
      <c r="C672" s="122" t="s">
        <v>982</v>
      </c>
      <c r="D672" s="74" t="s">
        <v>842</v>
      </c>
      <c r="E672" s="37" t="s">
        <v>158</v>
      </c>
      <c r="F672" s="44" t="s">
        <v>990</v>
      </c>
      <c r="G672" s="50">
        <v>70000</v>
      </c>
      <c r="H672" s="50">
        <v>5368.48</v>
      </c>
      <c r="I672" s="46">
        <v>25</v>
      </c>
      <c r="J672" s="108">
        <v>2009</v>
      </c>
      <c r="K672" s="52">
        <f t="shared" si="190"/>
        <v>4970</v>
      </c>
      <c r="L672" s="52">
        <f t="shared" si="189"/>
        <v>770.00000000000011</v>
      </c>
      <c r="M672" s="108">
        <v>2128</v>
      </c>
      <c r="N672" s="51">
        <f t="shared" si="191"/>
        <v>4963</v>
      </c>
      <c r="O672" s="51"/>
      <c r="P672" s="51">
        <f t="shared" si="194"/>
        <v>4137</v>
      </c>
      <c r="Q672" s="46">
        <f t="shared" si="180"/>
        <v>9530.48</v>
      </c>
      <c r="R672" s="51">
        <f>+K672+L672+N672</f>
        <v>10703</v>
      </c>
      <c r="S672" s="51">
        <f t="shared" si="181"/>
        <v>60469.520000000004</v>
      </c>
      <c r="T672" s="49" t="s">
        <v>45</v>
      </c>
    </row>
    <row r="673" spans="1:20" s="38" customFormat="1" x14ac:dyDescent="0.25">
      <c r="A673" s="72">
        <v>668</v>
      </c>
      <c r="B673" s="37" t="s">
        <v>849</v>
      </c>
      <c r="C673" s="122" t="s">
        <v>981</v>
      </c>
      <c r="D673" s="74" t="s">
        <v>842</v>
      </c>
      <c r="E673" s="37" t="s">
        <v>158</v>
      </c>
      <c r="F673" s="44" t="s">
        <v>990</v>
      </c>
      <c r="G673" s="50">
        <v>70000</v>
      </c>
      <c r="H673" s="50">
        <v>5368.48</v>
      </c>
      <c r="I673" s="46">
        <v>25</v>
      </c>
      <c r="J673" s="108">
        <v>2009</v>
      </c>
      <c r="K673" s="52">
        <f t="shared" si="190"/>
        <v>4970</v>
      </c>
      <c r="L673" s="52">
        <f t="shared" si="189"/>
        <v>770.00000000000011</v>
      </c>
      <c r="M673" s="108">
        <v>2128</v>
      </c>
      <c r="N673" s="51">
        <f t="shared" si="191"/>
        <v>4963</v>
      </c>
      <c r="O673" s="51"/>
      <c r="P673" s="51">
        <f t="shared" si="194"/>
        <v>4137</v>
      </c>
      <c r="Q673" s="46">
        <f t="shared" si="180"/>
        <v>9530.48</v>
      </c>
      <c r="R673" s="51">
        <f>+K673+L673+N673</f>
        <v>10703</v>
      </c>
      <c r="S673" s="51">
        <f t="shared" si="181"/>
        <v>60469.520000000004</v>
      </c>
      <c r="T673" s="49" t="s">
        <v>45</v>
      </c>
    </row>
    <row r="674" spans="1:20" s="38" customFormat="1" x14ac:dyDescent="0.25">
      <c r="A674" s="72">
        <v>669</v>
      </c>
      <c r="B674" s="37" t="s">
        <v>847</v>
      </c>
      <c r="C674" s="122" t="s">
        <v>981</v>
      </c>
      <c r="D674" s="74" t="s">
        <v>842</v>
      </c>
      <c r="E674" s="37" t="s">
        <v>186</v>
      </c>
      <c r="F674" s="44" t="s">
        <v>990</v>
      </c>
      <c r="G674" s="50">
        <v>45000</v>
      </c>
      <c r="H674" s="66">
        <v>1148.33</v>
      </c>
      <c r="I674" s="46">
        <v>25</v>
      </c>
      <c r="J674" s="108">
        <v>1291.5</v>
      </c>
      <c r="K674" s="52">
        <f t="shared" si="190"/>
        <v>3194.9999999999995</v>
      </c>
      <c r="L674" s="52">
        <f t="shared" si="189"/>
        <v>495.00000000000006</v>
      </c>
      <c r="M674" s="108">
        <v>1368</v>
      </c>
      <c r="N674" s="51">
        <f t="shared" si="191"/>
        <v>3190.5</v>
      </c>
      <c r="O674" s="51"/>
      <c r="P674" s="51">
        <f t="shared" si="194"/>
        <v>2659.5</v>
      </c>
      <c r="Q674" s="46">
        <f t="shared" si="180"/>
        <v>3832.83</v>
      </c>
      <c r="R674" s="51">
        <f>+K674+L674+N674</f>
        <v>6880.5</v>
      </c>
      <c r="S674" s="51">
        <f t="shared" si="181"/>
        <v>41167.17</v>
      </c>
      <c r="T674" s="49" t="s">
        <v>45</v>
      </c>
    </row>
    <row r="675" spans="1:20" s="38" customFormat="1" x14ac:dyDescent="0.25">
      <c r="A675" s="72">
        <v>670</v>
      </c>
      <c r="B675" s="37" t="s">
        <v>844</v>
      </c>
      <c r="C675" s="122" t="s">
        <v>981</v>
      </c>
      <c r="D675" s="74" t="s">
        <v>842</v>
      </c>
      <c r="E675" s="37" t="s">
        <v>112</v>
      </c>
      <c r="F675" s="44" t="s">
        <v>990</v>
      </c>
      <c r="G675" s="50">
        <v>25000</v>
      </c>
      <c r="H675" s="66">
        <v>0</v>
      </c>
      <c r="I675" s="46">
        <v>25</v>
      </c>
      <c r="J675" s="108">
        <v>717.5</v>
      </c>
      <c r="K675" s="52">
        <f t="shared" si="190"/>
        <v>1774.9999999999998</v>
      </c>
      <c r="L675" s="52">
        <f t="shared" si="189"/>
        <v>275</v>
      </c>
      <c r="M675" s="108">
        <v>760</v>
      </c>
      <c r="N675" s="51">
        <f t="shared" si="191"/>
        <v>1772.5000000000002</v>
      </c>
      <c r="O675" s="51"/>
      <c r="P675" s="51">
        <f t="shared" si="194"/>
        <v>1477.5</v>
      </c>
      <c r="Q675" s="46">
        <f t="shared" si="180"/>
        <v>1502.5</v>
      </c>
      <c r="R675" s="51">
        <f t="shared" si="196"/>
        <v>3822.5</v>
      </c>
      <c r="S675" s="51">
        <f t="shared" si="181"/>
        <v>23497.5</v>
      </c>
      <c r="T675" s="49" t="s">
        <v>45</v>
      </c>
    </row>
    <row r="676" spans="1:20" s="38" customFormat="1" x14ac:dyDescent="0.25">
      <c r="A676" s="72">
        <v>671</v>
      </c>
      <c r="B676" s="37" t="s">
        <v>846</v>
      </c>
      <c r="C676" s="122" t="s">
        <v>981</v>
      </c>
      <c r="D676" s="74" t="s">
        <v>842</v>
      </c>
      <c r="E676" s="37" t="s">
        <v>37</v>
      </c>
      <c r="F676" s="44" t="s">
        <v>989</v>
      </c>
      <c r="G676" s="50">
        <v>25000</v>
      </c>
      <c r="H676" s="66">
        <v>0</v>
      </c>
      <c r="I676" s="46">
        <v>25</v>
      </c>
      <c r="J676" s="108">
        <v>717.5</v>
      </c>
      <c r="K676" s="52">
        <f t="shared" si="190"/>
        <v>1774.9999999999998</v>
      </c>
      <c r="L676" s="52">
        <f t="shared" si="189"/>
        <v>275</v>
      </c>
      <c r="M676" s="108">
        <v>760</v>
      </c>
      <c r="N676" s="51">
        <f t="shared" si="191"/>
        <v>1772.5000000000002</v>
      </c>
      <c r="O676" s="51"/>
      <c r="P676" s="51">
        <f t="shared" si="194"/>
        <v>1477.5</v>
      </c>
      <c r="Q676" s="46">
        <f t="shared" ref="Q676:Q738" si="197">+H676+I676+J676+M676+O676</f>
        <v>1502.5</v>
      </c>
      <c r="R676" s="51">
        <f t="shared" si="196"/>
        <v>3822.5</v>
      </c>
      <c r="S676" s="51">
        <f t="shared" ref="S676:S738" si="198">+G676-Q676</f>
        <v>23497.5</v>
      </c>
      <c r="T676" s="49" t="s">
        <v>45</v>
      </c>
    </row>
    <row r="677" spans="1:20" s="38" customFormat="1" x14ac:dyDescent="0.25">
      <c r="A677" s="72">
        <v>672</v>
      </c>
      <c r="B677" s="37" t="s">
        <v>952</v>
      </c>
      <c r="C677" s="122" t="s">
        <v>981</v>
      </c>
      <c r="D677" s="74" t="s">
        <v>842</v>
      </c>
      <c r="E677" s="37" t="s">
        <v>37</v>
      </c>
      <c r="F677" s="44" t="s">
        <v>989</v>
      </c>
      <c r="G677" s="50">
        <v>25000</v>
      </c>
      <c r="H677" s="50">
        <v>0</v>
      </c>
      <c r="I677" s="46">
        <v>25</v>
      </c>
      <c r="J677" s="108">
        <v>717.5</v>
      </c>
      <c r="K677" s="52">
        <f t="shared" si="190"/>
        <v>1774.9999999999998</v>
      </c>
      <c r="L677" s="52">
        <f t="shared" si="189"/>
        <v>275</v>
      </c>
      <c r="M677" s="108">
        <v>760</v>
      </c>
      <c r="N677" s="51">
        <f t="shared" si="191"/>
        <v>1772.5000000000002</v>
      </c>
      <c r="O677" s="51"/>
      <c r="P677" s="51">
        <f t="shared" si="194"/>
        <v>1477.5</v>
      </c>
      <c r="Q677" s="46">
        <f t="shared" si="197"/>
        <v>1502.5</v>
      </c>
      <c r="R677" s="51">
        <f t="shared" si="196"/>
        <v>3822.5</v>
      </c>
      <c r="S677" s="51">
        <f t="shared" si="198"/>
        <v>23497.5</v>
      </c>
      <c r="T677" s="49" t="s">
        <v>45</v>
      </c>
    </row>
    <row r="678" spans="1:20" s="38" customFormat="1" x14ac:dyDescent="0.25">
      <c r="A678" s="72">
        <v>673</v>
      </c>
      <c r="B678" s="37" t="s">
        <v>845</v>
      </c>
      <c r="C678" s="122" t="s">
        <v>982</v>
      </c>
      <c r="D678" s="74" t="s">
        <v>842</v>
      </c>
      <c r="E678" s="37" t="s">
        <v>68</v>
      </c>
      <c r="F678" s="44" t="s">
        <v>990</v>
      </c>
      <c r="G678" s="50">
        <v>14300</v>
      </c>
      <c r="H678" s="66">
        <v>0</v>
      </c>
      <c r="I678" s="46">
        <v>25</v>
      </c>
      <c r="J678" s="108">
        <v>410.41</v>
      </c>
      <c r="K678" s="52">
        <f t="shared" si="190"/>
        <v>1015.3</v>
      </c>
      <c r="L678" s="52">
        <f t="shared" si="189"/>
        <v>157.30000000000001</v>
      </c>
      <c r="M678" s="108">
        <v>434.72</v>
      </c>
      <c r="N678" s="51">
        <f t="shared" si="191"/>
        <v>1013.8700000000001</v>
      </c>
      <c r="O678" s="51"/>
      <c r="P678" s="51">
        <f t="shared" si="194"/>
        <v>845.13000000000011</v>
      </c>
      <c r="Q678" s="46">
        <f t="shared" si="197"/>
        <v>870.13000000000011</v>
      </c>
      <c r="R678" s="51">
        <f t="shared" ref="R678:R687" si="199">+K678+L678+N678</f>
        <v>2186.4700000000003</v>
      </c>
      <c r="S678" s="51">
        <f t="shared" si="198"/>
        <v>13429.869999999999</v>
      </c>
      <c r="T678" s="49" t="s">
        <v>45</v>
      </c>
    </row>
    <row r="679" spans="1:20" s="38" customFormat="1" x14ac:dyDescent="0.25">
      <c r="A679" s="72">
        <v>674</v>
      </c>
      <c r="B679" s="37" t="s">
        <v>715</v>
      </c>
      <c r="C679" s="72" t="s">
        <v>982</v>
      </c>
      <c r="D679" s="74" t="s">
        <v>590</v>
      </c>
      <c r="E679" s="37" t="s">
        <v>900</v>
      </c>
      <c r="F679" s="44" t="s">
        <v>990</v>
      </c>
      <c r="G679" s="50">
        <v>85000</v>
      </c>
      <c r="H679" s="50">
        <v>8198.8799999999992</v>
      </c>
      <c r="I679" s="46">
        <v>25</v>
      </c>
      <c r="J679" s="108">
        <v>2439.5</v>
      </c>
      <c r="K679" s="52">
        <f t="shared" si="190"/>
        <v>6034.9999999999991</v>
      </c>
      <c r="L679" s="52">
        <f t="shared" si="189"/>
        <v>935.00000000000011</v>
      </c>
      <c r="M679" s="108">
        <v>2584</v>
      </c>
      <c r="N679" s="51">
        <f t="shared" si="191"/>
        <v>6026.5</v>
      </c>
      <c r="O679" s="51"/>
      <c r="P679" s="51">
        <f t="shared" si="194"/>
        <v>5023.5</v>
      </c>
      <c r="Q679" s="46">
        <f t="shared" si="197"/>
        <v>13247.38</v>
      </c>
      <c r="R679" s="51">
        <f>+K679+L679+N679</f>
        <v>12996.5</v>
      </c>
      <c r="S679" s="51">
        <f t="shared" si="198"/>
        <v>71752.62</v>
      </c>
      <c r="T679" s="49" t="s">
        <v>45</v>
      </c>
    </row>
    <row r="680" spans="1:20" s="38" customFormat="1" x14ac:dyDescent="0.25">
      <c r="A680" s="72">
        <v>675</v>
      </c>
      <c r="B680" s="37" t="s">
        <v>593</v>
      </c>
      <c r="C680" s="122" t="s">
        <v>982</v>
      </c>
      <c r="D680" s="74" t="s">
        <v>590</v>
      </c>
      <c r="E680" s="37" t="s">
        <v>158</v>
      </c>
      <c r="F680" s="44" t="s">
        <v>990</v>
      </c>
      <c r="G680" s="50">
        <v>70000</v>
      </c>
      <c r="H680" s="50">
        <v>5368.48</v>
      </c>
      <c r="I680" s="46">
        <v>25</v>
      </c>
      <c r="J680" s="108">
        <v>2009</v>
      </c>
      <c r="K680" s="52">
        <f t="shared" si="190"/>
        <v>4970</v>
      </c>
      <c r="L680" s="52">
        <f t="shared" si="189"/>
        <v>770.00000000000011</v>
      </c>
      <c r="M680" s="108">
        <v>2128</v>
      </c>
      <c r="N680" s="51">
        <f t="shared" si="191"/>
        <v>4963</v>
      </c>
      <c r="O680" s="51"/>
      <c r="P680" s="51">
        <f t="shared" si="194"/>
        <v>4137</v>
      </c>
      <c r="Q680" s="46">
        <f t="shared" si="197"/>
        <v>9530.48</v>
      </c>
      <c r="R680" s="51">
        <f t="shared" si="199"/>
        <v>10703</v>
      </c>
      <c r="S680" s="51">
        <f t="shared" si="198"/>
        <v>60469.520000000004</v>
      </c>
      <c r="T680" s="49" t="s">
        <v>45</v>
      </c>
    </row>
    <row r="681" spans="1:20" s="38" customFormat="1" x14ac:dyDescent="0.25">
      <c r="A681" s="72">
        <v>676</v>
      </c>
      <c r="B681" s="37" t="s">
        <v>591</v>
      </c>
      <c r="C681" s="122" t="s">
        <v>981</v>
      </c>
      <c r="D681" s="74" t="s">
        <v>590</v>
      </c>
      <c r="E681" s="37" t="s">
        <v>112</v>
      </c>
      <c r="F681" s="44" t="s">
        <v>990</v>
      </c>
      <c r="G681" s="50">
        <v>25000</v>
      </c>
      <c r="H681" s="66">
        <v>0</v>
      </c>
      <c r="I681" s="46">
        <v>25</v>
      </c>
      <c r="J681" s="108">
        <v>717.5</v>
      </c>
      <c r="K681" s="52">
        <f t="shared" si="190"/>
        <v>1774.9999999999998</v>
      </c>
      <c r="L681" s="52">
        <f t="shared" si="189"/>
        <v>275</v>
      </c>
      <c r="M681" s="108">
        <v>760</v>
      </c>
      <c r="N681" s="51">
        <f t="shared" si="191"/>
        <v>1772.5000000000002</v>
      </c>
      <c r="O681" s="51"/>
      <c r="P681" s="51">
        <f t="shared" si="194"/>
        <v>1477.5</v>
      </c>
      <c r="Q681" s="46">
        <f t="shared" si="197"/>
        <v>1502.5</v>
      </c>
      <c r="R681" s="51">
        <f t="shared" si="199"/>
        <v>3822.5</v>
      </c>
      <c r="S681" s="51">
        <f t="shared" si="198"/>
        <v>23497.5</v>
      </c>
      <c r="T681" s="49" t="s">
        <v>45</v>
      </c>
    </row>
    <row r="682" spans="1:20" s="38" customFormat="1" x14ac:dyDescent="0.25">
      <c r="A682" s="72">
        <v>677</v>
      </c>
      <c r="B682" s="37" t="s">
        <v>594</v>
      </c>
      <c r="C682" s="122" t="s">
        <v>982</v>
      </c>
      <c r="D682" s="74" t="s">
        <v>590</v>
      </c>
      <c r="E682" s="37" t="s">
        <v>73</v>
      </c>
      <c r="F682" s="44" t="s">
        <v>985</v>
      </c>
      <c r="G682" s="50">
        <v>15000</v>
      </c>
      <c r="H682" s="66">
        <v>0</v>
      </c>
      <c r="I682" s="46">
        <v>25</v>
      </c>
      <c r="J682" s="108">
        <v>430.5</v>
      </c>
      <c r="K682" s="52">
        <f t="shared" si="190"/>
        <v>1065</v>
      </c>
      <c r="L682" s="52">
        <f t="shared" si="189"/>
        <v>165.00000000000003</v>
      </c>
      <c r="M682" s="108">
        <v>456</v>
      </c>
      <c r="N682" s="51">
        <f t="shared" si="191"/>
        <v>1063.5</v>
      </c>
      <c r="O682" s="51"/>
      <c r="P682" s="51">
        <f t="shared" si="194"/>
        <v>886.5</v>
      </c>
      <c r="Q682" s="46">
        <f t="shared" si="197"/>
        <v>911.5</v>
      </c>
      <c r="R682" s="51">
        <f t="shared" si="199"/>
        <v>2293.5</v>
      </c>
      <c r="S682" s="51">
        <f t="shared" si="198"/>
        <v>14088.5</v>
      </c>
      <c r="T682" s="49" t="s">
        <v>45</v>
      </c>
    </row>
    <row r="683" spans="1:20" s="38" customFormat="1" x14ac:dyDescent="0.25">
      <c r="A683" s="72">
        <v>678</v>
      </c>
      <c r="B683" s="37" t="s">
        <v>1006</v>
      </c>
      <c r="C683" s="122" t="s">
        <v>981</v>
      </c>
      <c r="D683" s="74" t="s">
        <v>590</v>
      </c>
      <c r="E683" s="37" t="s">
        <v>208</v>
      </c>
      <c r="F683" s="44" t="s">
        <v>985</v>
      </c>
      <c r="G683" s="50">
        <v>12650</v>
      </c>
      <c r="H683" s="66"/>
      <c r="I683" s="46">
        <v>25</v>
      </c>
      <c r="J683" s="108">
        <v>363.06</v>
      </c>
      <c r="K683" s="52">
        <f t="shared" si="190"/>
        <v>898.14999999999986</v>
      </c>
      <c r="L683" s="52">
        <f t="shared" si="189"/>
        <v>139.15</v>
      </c>
      <c r="M683" s="108">
        <v>384.56</v>
      </c>
      <c r="N683" s="51">
        <f t="shared" si="191"/>
        <v>896.8850000000001</v>
      </c>
      <c r="O683" s="51"/>
      <c r="P683" s="51">
        <f t="shared" si="194"/>
        <v>747.62</v>
      </c>
      <c r="Q683" s="46">
        <f t="shared" si="197"/>
        <v>772.62</v>
      </c>
      <c r="R683" s="51">
        <f>+K683+L683+N683</f>
        <v>1934.1849999999999</v>
      </c>
      <c r="S683" s="51">
        <f t="shared" si="198"/>
        <v>11877.38</v>
      </c>
      <c r="T683" s="49" t="s">
        <v>45</v>
      </c>
    </row>
    <row r="684" spans="1:20" s="38" customFormat="1" x14ac:dyDescent="0.25">
      <c r="A684" s="72">
        <v>679</v>
      </c>
      <c r="B684" s="37" t="s">
        <v>598</v>
      </c>
      <c r="C684" s="122" t="s">
        <v>981</v>
      </c>
      <c r="D684" s="74" t="s">
        <v>1017</v>
      </c>
      <c r="E684" s="37" t="s">
        <v>900</v>
      </c>
      <c r="F684" s="44" t="s">
        <v>990</v>
      </c>
      <c r="G684" s="50">
        <v>85000</v>
      </c>
      <c r="H684" s="50">
        <v>7820.77</v>
      </c>
      <c r="I684" s="46">
        <v>25</v>
      </c>
      <c r="J684" s="108">
        <v>2439.5</v>
      </c>
      <c r="K684" s="52">
        <f t="shared" si="190"/>
        <v>6034.9999999999991</v>
      </c>
      <c r="L684" s="52">
        <f t="shared" si="189"/>
        <v>935.00000000000011</v>
      </c>
      <c r="M684" s="108">
        <v>2584</v>
      </c>
      <c r="N684" s="51">
        <f t="shared" si="191"/>
        <v>6026.5</v>
      </c>
      <c r="O684" s="51"/>
      <c r="P684" s="51">
        <f t="shared" si="194"/>
        <v>5023.5</v>
      </c>
      <c r="Q684" s="46">
        <f t="shared" si="197"/>
        <v>12869.27</v>
      </c>
      <c r="R684" s="51">
        <f t="shared" si="199"/>
        <v>12996.5</v>
      </c>
      <c r="S684" s="51">
        <f t="shared" si="198"/>
        <v>72130.73</v>
      </c>
      <c r="T684" s="49" t="s">
        <v>45</v>
      </c>
    </row>
    <row r="685" spans="1:20" s="38" customFormat="1" x14ac:dyDescent="0.25">
      <c r="A685" s="72">
        <v>680</v>
      </c>
      <c r="B685" s="37" t="s">
        <v>742</v>
      </c>
      <c r="C685" s="122" t="s">
        <v>982</v>
      </c>
      <c r="D685" s="74" t="s">
        <v>1017</v>
      </c>
      <c r="E685" s="37" t="s">
        <v>158</v>
      </c>
      <c r="F685" s="44" t="s">
        <v>990</v>
      </c>
      <c r="G685" s="45">
        <v>70000</v>
      </c>
      <c r="H685" s="45">
        <v>4763.5</v>
      </c>
      <c r="I685" s="46">
        <v>25</v>
      </c>
      <c r="J685" s="47">
        <v>2009</v>
      </c>
      <c r="K685" s="48">
        <f>+G685*7.1%</f>
        <v>4970</v>
      </c>
      <c r="L685" s="48">
        <f>+G685*1.1%</f>
        <v>770.00000000000011</v>
      </c>
      <c r="M685" s="47">
        <v>2128</v>
      </c>
      <c r="N685" s="46">
        <f>+G685*7.09%</f>
        <v>4963</v>
      </c>
      <c r="O685" s="46"/>
      <c r="P685" s="46">
        <f>+J685+M685</f>
        <v>4137</v>
      </c>
      <c r="Q685" s="46">
        <f>+H685+I685+J685+M685+O685</f>
        <v>8925.5</v>
      </c>
      <c r="R685" s="46">
        <f>+K685+L685+N685</f>
        <v>10703</v>
      </c>
      <c r="S685" s="46">
        <f>+G685-Q685</f>
        <v>61074.5</v>
      </c>
      <c r="T685" s="49" t="s">
        <v>45</v>
      </c>
    </row>
    <row r="686" spans="1:20" s="38" customFormat="1" x14ac:dyDescent="0.25">
      <c r="A686" s="72">
        <v>681</v>
      </c>
      <c r="B686" s="37" t="s">
        <v>761</v>
      </c>
      <c r="C686" s="122" t="s">
        <v>982</v>
      </c>
      <c r="D686" s="74" t="s">
        <v>1017</v>
      </c>
      <c r="E686" s="37" t="s">
        <v>158</v>
      </c>
      <c r="F686" s="44" t="s">
        <v>990</v>
      </c>
      <c r="G686" s="45">
        <v>70000</v>
      </c>
      <c r="H686" s="45">
        <v>5368.48</v>
      </c>
      <c r="I686" s="46">
        <v>25</v>
      </c>
      <c r="J686" s="47">
        <v>2009</v>
      </c>
      <c r="K686" s="48">
        <f>+G686*7.1%</f>
        <v>4970</v>
      </c>
      <c r="L686" s="48">
        <f>+G686*1.1%</f>
        <v>770.00000000000011</v>
      </c>
      <c r="M686" s="47">
        <v>2128</v>
      </c>
      <c r="N686" s="46">
        <f>+G686*7.09%</f>
        <v>4963</v>
      </c>
      <c r="O686" s="46"/>
      <c r="P686" s="46">
        <f>+J686+M686</f>
        <v>4137</v>
      </c>
      <c r="Q686" s="46">
        <f>+H686+I686+J686+M686+O686</f>
        <v>9530.48</v>
      </c>
      <c r="R686" s="46">
        <f>+K686+L686+N686</f>
        <v>10703</v>
      </c>
      <c r="S686" s="46">
        <f>+G686-Q686</f>
        <v>60469.520000000004</v>
      </c>
      <c r="T686" s="49" t="s">
        <v>45</v>
      </c>
    </row>
    <row r="687" spans="1:20" s="38" customFormat="1" x14ac:dyDescent="0.25">
      <c r="A687" s="72">
        <v>682</v>
      </c>
      <c r="B687" s="37" t="s">
        <v>1071</v>
      </c>
      <c r="C687" s="122" t="s">
        <v>981</v>
      </c>
      <c r="D687" s="74" t="s">
        <v>1017</v>
      </c>
      <c r="E687" s="37" t="s">
        <v>37</v>
      </c>
      <c r="F687" s="44" t="s">
        <v>989</v>
      </c>
      <c r="G687" s="50">
        <v>25000</v>
      </c>
      <c r="H687" s="50"/>
      <c r="I687" s="46">
        <v>25</v>
      </c>
      <c r="J687" s="108">
        <v>717.5</v>
      </c>
      <c r="K687" s="52">
        <f t="shared" si="190"/>
        <v>1774.9999999999998</v>
      </c>
      <c r="L687" s="52">
        <f t="shared" si="189"/>
        <v>275</v>
      </c>
      <c r="M687" s="108">
        <v>760</v>
      </c>
      <c r="N687" s="51">
        <f t="shared" si="191"/>
        <v>1772.5000000000002</v>
      </c>
      <c r="O687" s="51"/>
      <c r="P687" s="51">
        <v>760</v>
      </c>
      <c r="Q687" s="46">
        <f t="shared" si="197"/>
        <v>1502.5</v>
      </c>
      <c r="R687" s="51">
        <f t="shared" si="199"/>
        <v>3822.5</v>
      </c>
      <c r="S687" s="51">
        <f t="shared" si="198"/>
        <v>23497.5</v>
      </c>
      <c r="T687" s="49" t="s">
        <v>45</v>
      </c>
    </row>
    <row r="688" spans="1:20" s="38" customFormat="1" x14ac:dyDescent="0.25">
      <c r="A688" s="72">
        <v>683</v>
      </c>
      <c r="B688" s="37" t="s">
        <v>705</v>
      </c>
      <c r="C688" s="122" t="s">
        <v>982</v>
      </c>
      <c r="D688" s="74" t="s">
        <v>595</v>
      </c>
      <c r="E688" s="37" t="s">
        <v>903</v>
      </c>
      <c r="F688" s="44" t="s">
        <v>990</v>
      </c>
      <c r="G688" s="50">
        <v>75000</v>
      </c>
      <c r="H688" s="50">
        <v>6309.38</v>
      </c>
      <c r="I688" s="46">
        <v>25</v>
      </c>
      <c r="J688" s="108">
        <v>2152.5</v>
      </c>
      <c r="K688" s="52">
        <f t="shared" si="190"/>
        <v>5324.9999999999991</v>
      </c>
      <c r="L688" s="52">
        <f t="shared" si="189"/>
        <v>825.00000000000011</v>
      </c>
      <c r="M688" s="108">
        <v>2280</v>
      </c>
      <c r="N688" s="51">
        <f t="shared" si="191"/>
        <v>5317.5</v>
      </c>
      <c r="O688" s="51"/>
      <c r="P688" s="51">
        <f t="shared" ref="P688:P749" si="200">+J688+M688</f>
        <v>4432.5</v>
      </c>
      <c r="Q688" s="46">
        <f t="shared" si="197"/>
        <v>10766.880000000001</v>
      </c>
      <c r="R688" s="51">
        <f>+K688+L688+N688</f>
        <v>11467.5</v>
      </c>
      <c r="S688" s="51">
        <f t="shared" si="198"/>
        <v>64233.119999999995</v>
      </c>
      <c r="T688" s="49" t="s">
        <v>45</v>
      </c>
    </row>
    <row r="689" spans="1:20" s="38" customFormat="1" ht="15.75" customHeight="1" x14ac:dyDescent="0.25">
      <c r="A689" s="72">
        <v>684</v>
      </c>
      <c r="B689" s="37" t="s">
        <v>596</v>
      </c>
      <c r="C689" s="122" t="s">
        <v>982</v>
      </c>
      <c r="D689" s="74" t="s">
        <v>595</v>
      </c>
      <c r="E689" s="37" t="s">
        <v>158</v>
      </c>
      <c r="F689" s="44" t="s">
        <v>990</v>
      </c>
      <c r="G689" s="50">
        <v>70000</v>
      </c>
      <c r="H689" s="50">
        <v>5368.48</v>
      </c>
      <c r="I689" s="46">
        <v>25</v>
      </c>
      <c r="J689" s="108">
        <v>2009</v>
      </c>
      <c r="K689" s="52">
        <f t="shared" si="190"/>
        <v>4970</v>
      </c>
      <c r="L689" s="52">
        <f t="shared" si="189"/>
        <v>770.00000000000011</v>
      </c>
      <c r="M689" s="108">
        <v>2128</v>
      </c>
      <c r="N689" s="51">
        <f t="shared" si="191"/>
        <v>4963</v>
      </c>
      <c r="O689" s="51"/>
      <c r="P689" s="51">
        <f t="shared" si="200"/>
        <v>4137</v>
      </c>
      <c r="Q689" s="46">
        <f t="shared" si="197"/>
        <v>9530.48</v>
      </c>
      <c r="R689" s="51">
        <f t="shared" ref="R689:R691" si="201">+K689+L689+N689</f>
        <v>10703</v>
      </c>
      <c r="S689" s="51">
        <f t="shared" si="198"/>
        <v>60469.520000000004</v>
      </c>
      <c r="T689" s="49" t="s">
        <v>45</v>
      </c>
    </row>
    <row r="690" spans="1:20" s="38" customFormat="1" x14ac:dyDescent="0.25">
      <c r="A690" s="72">
        <v>685</v>
      </c>
      <c r="B690" s="37" t="s">
        <v>597</v>
      </c>
      <c r="C690" s="122" t="s">
        <v>981</v>
      </c>
      <c r="D690" s="74" t="s">
        <v>595</v>
      </c>
      <c r="E690" s="37" t="s">
        <v>158</v>
      </c>
      <c r="F690" s="44" t="s">
        <v>990</v>
      </c>
      <c r="G690" s="50">
        <v>70000</v>
      </c>
      <c r="H690" s="50">
        <v>5368.48</v>
      </c>
      <c r="I690" s="46">
        <v>25</v>
      </c>
      <c r="J690" s="108">
        <v>2009</v>
      </c>
      <c r="K690" s="52">
        <f t="shared" si="190"/>
        <v>4970</v>
      </c>
      <c r="L690" s="52">
        <f t="shared" si="189"/>
        <v>770.00000000000011</v>
      </c>
      <c r="M690" s="108">
        <v>2128</v>
      </c>
      <c r="N690" s="51">
        <f t="shared" si="191"/>
        <v>4963</v>
      </c>
      <c r="O690" s="51"/>
      <c r="P690" s="51">
        <f t="shared" si="200"/>
        <v>4137</v>
      </c>
      <c r="Q690" s="46">
        <f t="shared" si="197"/>
        <v>9530.48</v>
      </c>
      <c r="R690" s="51">
        <f t="shared" si="201"/>
        <v>10703</v>
      </c>
      <c r="S690" s="51">
        <f t="shared" si="198"/>
        <v>60469.520000000004</v>
      </c>
      <c r="T690" s="49" t="s">
        <v>45</v>
      </c>
    </row>
    <row r="691" spans="1:20" s="38" customFormat="1" ht="15" customHeight="1" x14ac:dyDescent="0.25">
      <c r="A691" s="72">
        <v>686</v>
      </c>
      <c r="B691" s="37" t="s">
        <v>599</v>
      </c>
      <c r="C691" s="122" t="s">
        <v>981</v>
      </c>
      <c r="D691" s="74" t="s">
        <v>595</v>
      </c>
      <c r="E691" s="37" t="s">
        <v>158</v>
      </c>
      <c r="F691" s="44" t="s">
        <v>990</v>
      </c>
      <c r="G691" s="50">
        <v>70000</v>
      </c>
      <c r="H691" s="50">
        <v>5065.99</v>
      </c>
      <c r="I691" s="46">
        <v>25</v>
      </c>
      <c r="J691" s="108">
        <v>2009</v>
      </c>
      <c r="K691" s="52">
        <f t="shared" si="190"/>
        <v>4970</v>
      </c>
      <c r="L691" s="52">
        <f t="shared" si="189"/>
        <v>770.00000000000011</v>
      </c>
      <c r="M691" s="108">
        <v>2128</v>
      </c>
      <c r="N691" s="51">
        <f t="shared" si="191"/>
        <v>4963</v>
      </c>
      <c r="O691" s="51"/>
      <c r="P691" s="51">
        <f t="shared" si="200"/>
        <v>4137</v>
      </c>
      <c r="Q691" s="46">
        <f t="shared" si="197"/>
        <v>9227.99</v>
      </c>
      <c r="R691" s="51">
        <f t="shared" si="201"/>
        <v>10703</v>
      </c>
      <c r="S691" s="51">
        <f t="shared" si="198"/>
        <v>60772.01</v>
      </c>
      <c r="T691" s="49" t="s">
        <v>45</v>
      </c>
    </row>
    <row r="692" spans="1:20" s="38" customFormat="1" x14ac:dyDescent="0.25">
      <c r="A692" s="72">
        <v>687</v>
      </c>
      <c r="B692" s="37" t="s">
        <v>600</v>
      </c>
      <c r="C692" s="122" t="s">
        <v>981</v>
      </c>
      <c r="D692" s="74" t="s">
        <v>595</v>
      </c>
      <c r="E692" s="37" t="s">
        <v>158</v>
      </c>
      <c r="F692" s="44" t="s">
        <v>990</v>
      </c>
      <c r="G692" s="50">
        <v>70000</v>
      </c>
      <c r="H692" s="50">
        <v>5368.48</v>
      </c>
      <c r="I692" s="46">
        <v>25</v>
      </c>
      <c r="J692" s="108">
        <v>2009</v>
      </c>
      <c r="K692" s="52">
        <f t="shared" si="190"/>
        <v>4970</v>
      </c>
      <c r="L692" s="52">
        <f t="shared" si="189"/>
        <v>770.00000000000011</v>
      </c>
      <c r="M692" s="108">
        <v>2128</v>
      </c>
      <c r="N692" s="51">
        <f t="shared" si="191"/>
        <v>4963</v>
      </c>
      <c r="O692" s="51"/>
      <c r="P692" s="51">
        <f t="shared" si="200"/>
        <v>4137</v>
      </c>
      <c r="Q692" s="46">
        <f t="shared" si="197"/>
        <v>9530.48</v>
      </c>
      <c r="R692" s="51">
        <f t="shared" ref="R692:R698" si="202">+K692+L692+N692</f>
        <v>10703</v>
      </c>
      <c r="S692" s="51">
        <f t="shared" si="198"/>
        <v>60469.520000000004</v>
      </c>
      <c r="T692" s="49" t="s">
        <v>45</v>
      </c>
    </row>
    <row r="693" spans="1:20" s="38" customFormat="1" x14ac:dyDescent="0.25">
      <c r="A693" s="72">
        <v>688</v>
      </c>
      <c r="B693" s="37" t="s">
        <v>1029</v>
      </c>
      <c r="C693" s="122" t="s">
        <v>1030</v>
      </c>
      <c r="D693" s="74" t="s">
        <v>595</v>
      </c>
      <c r="E693" s="37" t="s">
        <v>208</v>
      </c>
      <c r="F693" s="44" t="s">
        <v>989</v>
      </c>
      <c r="G693" s="50">
        <v>12650</v>
      </c>
      <c r="H693" s="50">
        <v>0</v>
      </c>
      <c r="I693" s="46">
        <v>25</v>
      </c>
      <c r="J693" s="108">
        <v>363.06</v>
      </c>
      <c r="K693" s="52">
        <f t="shared" si="190"/>
        <v>898.14999999999986</v>
      </c>
      <c r="L693" s="52">
        <f t="shared" si="189"/>
        <v>139.15</v>
      </c>
      <c r="M693" s="108">
        <v>384.56</v>
      </c>
      <c r="N693" s="51">
        <f t="shared" si="191"/>
        <v>896.8850000000001</v>
      </c>
      <c r="O693" s="51"/>
      <c r="P693" s="51">
        <f t="shared" si="200"/>
        <v>747.62</v>
      </c>
      <c r="Q693" s="46">
        <f t="shared" si="197"/>
        <v>772.62</v>
      </c>
      <c r="R693" s="51">
        <f t="shared" si="202"/>
        <v>1934.1849999999999</v>
      </c>
      <c r="S693" s="51">
        <f t="shared" si="198"/>
        <v>11877.38</v>
      </c>
      <c r="T693" s="49" t="s">
        <v>45</v>
      </c>
    </row>
    <row r="694" spans="1:20" s="38" customFormat="1" x14ac:dyDescent="0.25">
      <c r="A694" s="72">
        <v>689</v>
      </c>
      <c r="B694" s="37" t="s">
        <v>1112</v>
      </c>
      <c r="C694" s="122" t="s">
        <v>982</v>
      </c>
      <c r="D694" s="74" t="s">
        <v>595</v>
      </c>
      <c r="E694" s="37" t="s">
        <v>68</v>
      </c>
      <c r="F694" s="44" t="s">
        <v>989</v>
      </c>
      <c r="G694" s="50">
        <v>16500</v>
      </c>
      <c r="H694" s="50"/>
      <c r="I694" s="46">
        <v>25</v>
      </c>
      <c r="J694" s="108">
        <v>473.55</v>
      </c>
      <c r="K694" s="52">
        <f t="shared" si="190"/>
        <v>1171.5</v>
      </c>
      <c r="L694" s="52">
        <f t="shared" si="189"/>
        <v>181.50000000000003</v>
      </c>
      <c r="M694" s="108">
        <v>501.6</v>
      </c>
      <c r="N694" s="51">
        <f t="shared" si="191"/>
        <v>1169.8500000000001</v>
      </c>
      <c r="O694" s="51"/>
      <c r="P694" s="51">
        <f t="shared" si="200"/>
        <v>975.15000000000009</v>
      </c>
      <c r="Q694" s="46">
        <f t="shared" si="197"/>
        <v>1000.1500000000001</v>
      </c>
      <c r="R694" s="51">
        <f t="shared" ref="R694" si="203">+K694+L694+N694</f>
        <v>2522.8500000000004</v>
      </c>
      <c r="S694" s="51">
        <f t="shared" si="198"/>
        <v>15499.85</v>
      </c>
      <c r="T694" s="49" t="s">
        <v>45</v>
      </c>
    </row>
    <row r="695" spans="1:20" s="38" customFormat="1" x14ac:dyDescent="0.25">
      <c r="A695" s="72">
        <v>690</v>
      </c>
      <c r="B695" s="37" t="s">
        <v>1007</v>
      </c>
      <c r="C695" s="122" t="s">
        <v>981</v>
      </c>
      <c r="D695" s="74" t="s">
        <v>595</v>
      </c>
      <c r="E695" s="37" t="s">
        <v>127</v>
      </c>
      <c r="F695" s="44" t="s">
        <v>989</v>
      </c>
      <c r="G695" s="50">
        <v>25000</v>
      </c>
      <c r="H695" s="50"/>
      <c r="I695" s="46">
        <v>25</v>
      </c>
      <c r="J695" s="108">
        <v>717.5</v>
      </c>
      <c r="K695" s="52">
        <f t="shared" si="190"/>
        <v>1774.9999999999998</v>
      </c>
      <c r="L695" s="52">
        <f t="shared" si="189"/>
        <v>275</v>
      </c>
      <c r="M695" s="108">
        <v>760</v>
      </c>
      <c r="N695" s="51">
        <f t="shared" si="191"/>
        <v>1772.5000000000002</v>
      </c>
      <c r="O695" s="51"/>
      <c r="P695" s="51">
        <f t="shared" si="200"/>
        <v>1477.5</v>
      </c>
      <c r="Q695" s="46">
        <f t="shared" si="197"/>
        <v>1502.5</v>
      </c>
      <c r="R695" s="51">
        <f t="shared" si="202"/>
        <v>3822.5</v>
      </c>
      <c r="S695" s="51">
        <f t="shared" si="198"/>
        <v>23497.5</v>
      </c>
      <c r="T695" s="49" t="s">
        <v>45</v>
      </c>
    </row>
    <row r="696" spans="1:20" s="38" customFormat="1" x14ac:dyDescent="0.25">
      <c r="A696" s="72">
        <v>691</v>
      </c>
      <c r="B696" s="37" t="s">
        <v>1151</v>
      </c>
      <c r="C696" s="122" t="s">
        <v>981</v>
      </c>
      <c r="D696" s="74" t="s">
        <v>595</v>
      </c>
      <c r="E696" s="37" t="s">
        <v>186</v>
      </c>
      <c r="F696" s="44" t="s">
        <v>990</v>
      </c>
      <c r="G696" s="50">
        <v>45000</v>
      </c>
      <c r="H696" s="66">
        <v>1148.33</v>
      </c>
      <c r="I696" s="46">
        <v>25</v>
      </c>
      <c r="J696" s="108">
        <v>1291.5</v>
      </c>
      <c r="K696" s="52">
        <f t="shared" si="190"/>
        <v>3194.9999999999995</v>
      </c>
      <c r="L696" s="52">
        <f t="shared" si="189"/>
        <v>495.00000000000006</v>
      </c>
      <c r="M696" s="108">
        <v>1368</v>
      </c>
      <c r="N696" s="51">
        <f t="shared" si="191"/>
        <v>3190.5</v>
      </c>
      <c r="O696" s="51"/>
      <c r="P696" s="51">
        <f t="shared" si="200"/>
        <v>2659.5</v>
      </c>
      <c r="Q696" s="46">
        <f t="shared" si="197"/>
        <v>3832.83</v>
      </c>
      <c r="R696" s="51">
        <f t="shared" si="202"/>
        <v>6880.5</v>
      </c>
      <c r="S696" s="51">
        <f t="shared" si="198"/>
        <v>41167.17</v>
      </c>
      <c r="T696" s="49" t="s">
        <v>45</v>
      </c>
    </row>
    <row r="697" spans="1:20" s="38" customFormat="1" x14ac:dyDescent="0.25">
      <c r="A697" s="72">
        <v>692</v>
      </c>
      <c r="B697" s="37" t="s">
        <v>487</v>
      </c>
      <c r="C697" s="122" t="s">
        <v>981</v>
      </c>
      <c r="D697" s="74" t="s">
        <v>164</v>
      </c>
      <c r="E697" s="37" t="s">
        <v>900</v>
      </c>
      <c r="F697" s="44" t="s">
        <v>990</v>
      </c>
      <c r="G697" s="45">
        <v>85000</v>
      </c>
      <c r="H697" s="45">
        <v>8576.99</v>
      </c>
      <c r="I697" s="46">
        <v>25</v>
      </c>
      <c r="J697" s="47">
        <v>2439.5</v>
      </c>
      <c r="K697" s="48">
        <f t="shared" si="190"/>
        <v>6034.9999999999991</v>
      </c>
      <c r="L697" s="48">
        <f t="shared" si="189"/>
        <v>935.00000000000011</v>
      </c>
      <c r="M697" s="47">
        <v>2584</v>
      </c>
      <c r="N697" s="46">
        <f t="shared" si="191"/>
        <v>6026.5</v>
      </c>
      <c r="O697" s="46"/>
      <c r="P697" s="46">
        <f t="shared" si="200"/>
        <v>5023.5</v>
      </c>
      <c r="Q697" s="46">
        <f t="shared" si="197"/>
        <v>13625.49</v>
      </c>
      <c r="R697" s="46">
        <f t="shared" si="202"/>
        <v>12996.5</v>
      </c>
      <c r="S697" s="46">
        <f t="shared" si="198"/>
        <v>71374.509999999995</v>
      </c>
      <c r="T697" s="49" t="s">
        <v>45</v>
      </c>
    </row>
    <row r="698" spans="1:20" s="38" customFormat="1" x14ac:dyDescent="0.25">
      <c r="A698" s="72">
        <v>693</v>
      </c>
      <c r="B698" s="37" t="s">
        <v>603</v>
      </c>
      <c r="C698" s="122" t="s">
        <v>982</v>
      </c>
      <c r="D698" s="74" t="s">
        <v>164</v>
      </c>
      <c r="E698" s="37" t="s">
        <v>158</v>
      </c>
      <c r="F698" s="44" t="s">
        <v>990</v>
      </c>
      <c r="G698" s="50">
        <v>70000</v>
      </c>
      <c r="H698" s="50">
        <v>5368.48</v>
      </c>
      <c r="I698" s="46">
        <v>25</v>
      </c>
      <c r="J698" s="108">
        <v>2009</v>
      </c>
      <c r="K698" s="52">
        <f t="shared" si="190"/>
        <v>4970</v>
      </c>
      <c r="L698" s="52">
        <f t="shared" si="189"/>
        <v>770.00000000000011</v>
      </c>
      <c r="M698" s="108">
        <v>2128</v>
      </c>
      <c r="N698" s="51">
        <f t="shared" si="191"/>
        <v>4963</v>
      </c>
      <c r="O698" s="51"/>
      <c r="P698" s="51">
        <f t="shared" si="200"/>
        <v>4137</v>
      </c>
      <c r="Q698" s="46">
        <f t="shared" si="197"/>
        <v>9530.48</v>
      </c>
      <c r="R698" s="51">
        <f t="shared" si="202"/>
        <v>10703</v>
      </c>
      <c r="S698" s="51">
        <f t="shared" si="198"/>
        <v>60469.520000000004</v>
      </c>
      <c r="T698" s="49" t="s">
        <v>45</v>
      </c>
    </row>
    <row r="699" spans="1:20" s="38" customFormat="1" x14ac:dyDescent="0.25">
      <c r="A699" s="72">
        <v>694</v>
      </c>
      <c r="B699" s="37" t="s">
        <v>602</v>
      </c>
      <c r="C699" s="122" t="s">
        <v>982</v>
      </c>
      <c r="D699" s="74" t="s">
        <v>164</v>
      </c>
      <c r="E699" s="37" t="s">
        <v>186</v>
      </c>
      <c r="F699" s="44" t="s">
        <v>990</v>
      </c>
      <c r="G699" s="50">
        <v>45000</v>
      </c>
      <c r="H699" s="66">
        <v>1148.33</v>
      </c>
      <c r="I699" s="46">
        <v>25</v>
      </c>
      <c r="J699" s="108">
        <v>1291.5</v>
      </c>
      <c r="K699" s="52">
        <f t="shared" si="190"/>
        <v>3194.9999999999995</v>
      </c>
      <c r="L699" s="52">
        <f t="shared" si="189"/>
        <v>495.00000000000006</v>
      </c>
      <c r="M699" s="108">
        <v>1368</v>
      </c>
      <c r="N699" s="51">
        <f t="shared" si="191"/>
        <v>3190.5</v>
      </c>
      <c r="O699" s="51"/>
      <c r="P699" s="51">
        <f t="shared" si="200"/>
        <v>2659.5</v>
      </c>
      <c r="Q699" s="46">
        <f t="shared" si="197"/>
        <v>3832.83</v>
      </c>
      <c r="R699" s="51">
        <f t="shared" ref="R699:R702" si="204">+K699+L699+N699</f>
        <v>6880.5</v>
      </c>
      <c r="S699" s="51">
        <f t="shared" si="198"/>
        <v>41167.17</v>
      </c>
      <c r="T699" s="49" t="s">
        <v>45</v>
      </c>
    </row>
    <row r="700" spans="1:20" s="38" customFormat="1" x14ac:dyDescent="0.25">
      <c r="A700" s="72">
        <v>695</v>
      </c>
      <c r="B700" s="37" t="s">
        <v>604</v>
      </c>
      <c r="C700" s="122" t="s">
        <v>981</v>
      </c>
      <c r="D700" s="74" t="s">
        <v>164</v>
      </c>
      <c r="E700" s="37" t="s">
        <v>112</v>
      </c>
      <c r="F700" s="44" t="s">
        <v>990</v>
      </c>
      <c r="G700" s="50">
        <v>25000</v>
      </c>
      <c r="H700" s="66">
        <v>0</v>
      </c>
      <c r="I700" s="46">
        <v>25</v>
      </c>
      <c r="J700" s="108">
        <v>717.5</v>
      </c>
      <c r="K700" s="52">
        <f t="shared" si="190"/>
        <v>1774.9999999999998</v>
      </c>
      <c r="L700" s="52">
        <f t="shared" si="189"/>
        <v>275</v>
      </c>
      <c r="M700" s="108">
        <v>760</v>
      </c>
      <c r="N700" s="51">
        <f t="shared" si="191"/>
        <v>1772.5000000000002</v>
      </c>
      <c r="O700" s="51"/>
      <c r="P700" s="51">
        <f t="shared" si="200"/>
        <v>1477.5</v>
      </c>
      <c r="Q700" s="46">
        <f t="shared" si="197"/>
        <v>1502.5</v>
      </c>
      <c r="R700" s="51">
        <f t="shared" si="204"/>
        <v>3822.5</v>
      </c>
      <c r="S700" s="51">
        <f t="shared" si="198"/>
        <v>23497.5</v>
      </c>
      <c r="T700" s="49" t="s">
        <v>45</v>
      </c>
    </row>
    <row r="701" spans="1:20" s="38" customFormat="1" x14ac:dyDescent="0.25">
      <c r="A701" s="72">
        <v>696</v>
      </c>
      <c r="B701" s="37" t="s">
        <v>1008</v>
      </c>
      <c r="C701" s="122" t="s">
        <v>982</v>
      </c>
      <c r="D701" s="37" t="s">
        <v>164</v>
      </c>
      <c r="E701" s="37" t="s">
        <v>68</v>
      </c>
      <c r="F701" s="44" t="s">
        <v>989</v>
      </c>
      <c r="G701" s="45">
        <v>23000</v>
      </c>
      <c r="H701" s="65"/>
      <c r="I701" s="46">
        <v>25</v>
      </c>
      <c r="J701" s="47">
        <v>660.1</v>
      </c>
      <c r="K701" s="48">
        <f t="shared" si="190"/>
        <v>1632.9999999999998</v>
      </c>
      <c r="L701" s="48">
        <f t="shared" si="189"/>
        <v>253.00000000000003</v>
      </c>
      <c r="M701" s="47">
        <v>699.2</v>
      </c>
      <c r="N701" s="46">
        <f t="shared" si="191"/>
        <v>1630.7</v>
      </c>
      <c r="O701" s="46"/>
      <c r="P701" s="46">
        <f t="shared" si="200"/>
        <v>1359.3000000000002</v>
      </c>
      <c r="Q701" s="46">
        <f t="shared" si="197"/>
        <v>1384.3000000000002</v>
      </c>
      <c r="R701" s="51">
        <f>+K701+L701+N701</f>
        <v>3516.7</v>
      </c>
      <c r="S701" s="51">
        <f t="shared" si="198"/>
        <v>21615.7</v>
      </c>
      <c r="T701" s="49" t="s">
        <v>45</v>
      </c>
    </row>
    <row r="702" spans="1:20" s="38" customFormat="1" x14ac:dyDescent="0.25">
      <c r="A702" s="72">
        <v>697</v>
      </c>
      <c r="B702" s="37" t="s">
        <v>605</v>
      </c>
      <c r="C702" s="122" t="s">
        <v>981</v>
      </c>
      <c r="D702" s="74" t="s">
        <v>164</v>
      </c>
      <c r="E702" s="37" t="s">
        <v>147</v>
      </c>
      <c r="F702" s="44" t="s">
        <v>990</v>
      </c>
      <c r="G702" s="50">
        <v>22000</v>
      </c>
      <c r="H702" s="66">
        <v>0</v>
      </c>
      <c r="I702" s="46">
        <v>25</v>
      </c>
      <c r="J702" s="108">
        <v>631.4</v>
      </c>
      <c r="K702" s="52">
        <f t="shared" si="190"/>
        <v>1561.9999999999998</v>
      </c>
      <c r="L702" s="52">
        <f t="shared" si="189"/>
        <v>242.00000000000003</v>
      </c>
      <c r="M702" s="108">
        <v>668.8</v>
      </c>
      <c r="N702" s="51">
        <f t="shared" si="191"/>
        <v>1559.8000000000002</v>
      </c>
      <c r="O702" s="51"/>
      <c r="P702" s="51">
        <f t="shared" si="200"/>
        <v>1300.1999999999998</v>
      </c>
      <c r="Q702" s="46">
        <f t="shared" si="197"/>
        <v>1325.1999999999998</v>
      </c>
      <c r="R702" s="51">
        <f t="shared" si="204"/>
        <v>3363.8</v>
      </c>
      <c r="S702" s="51">
        <f t="shared" si="198"/>
        <v>20674.8</v>
      </c>
      <c r="T702" s="49" t="s">
        <v>45</v>
      </c>
    </row>
    <row r="703" spans="1:20" s="38" customFormat="1" x14ac:dyDescent="0.25">
      <c r="A703" s="72">
        <v>698</v>
      </c>
      <c r="B703" s="37" t="s">
        <v>743</v>
      </c>
      <c r="C703" s="122" t="s">
        <v>982</v>
      </c>
      <c r="D703" s="74" t="s">
        <v>294</v>
      </c>
      <c r="E703" s="37" t="s">
        <v>900</v>
      </c>
      <c r="F703" s="44" t="s">
        <v>990</v>
      </c>
      <c r="G703" s="45">
        <v>85000</v>
      </c>
      <c r="H703" s="45">
        <v>7442.66</v>
      </c>
      <c r="I703" s="46">
        <v>25</v>
      </c>
      <c r="J703" s="47">
        <v>2439.5</v>
      </c>
      <c r="K703" s="48">
        <f t="shared" si="190"/>
        <v>6034.9999999999991</v>
      </c>
      <c r="L703" s="48">
        <f t="shared" si="189"/>
        <v>935.00000000000011</v>
      </c>
      <c r="M703" s="47">
        <v>2584</v>
      </c>
      <c r="N703" s="46">
        <f t="shared" si="191"/>
        <v>6026.5</v>
      </c>
      <c r="O703" s="46"/>
      <c r="P703" s="46">
        <f t="shared" si="200"/>
        <v>5023.5</v>
      </c>
      <c r="Q703" s="46">
        <f t="shared" si="197"/>
        <v>12491.16</v>
      </c>
      <c r="R703" s="46">
        <f>+K703+L703+N703</f>
        <v>12996.5</v>
      </c>
      <c r="S703" s="46">
        <f t="shared" si="198"/>
        <v>72508.84</v>
      </c>
      <c r="T703" s="49" t="s">
        <v>45</v>
      </c>
    </row>
    <row r="704" spans="1:20" s="38" customFormat="1" x14ac:dyDescent="0.25">
      <c r="A704" s="72">
        <v>699</v>
      </c>
      <c r="B704" s="37" t="s">
        <v>607</v>
      </c>
      <c r="C704" s="122" t="s">
        <v>981</v>
      </c>
      <c r="D704" s="74" t="s">
        <v>294</v>
      </c>
      <c r="E704" s="37" t="s">
        <v>158</v>
      </c>
      <c r="F704" s="44" t="s">
        <v>990</v>
      </c>
      <c r="G704" s="45">
        <v>70000</v>
      </c>
      <c r="H704" s="45">
        <v>5368.48</v>
      </c>
      <c r="I704" s="46">
        <v>25</v>
      </c>
      <c r="J704" s="47">
        <v>2009</v>
      </c>
      <c r="K704" s="48">
        <f t="shared" si="190"/>
        <v>4970</v>
      </c>
      <c r="L704" s="48">
        <f t="shared" si="189"/>
        <v>770.00000000000011</v>
      </c>
      <c r="M704" s="47">
        <v>2128</v>
      </c>
      <c r="N704" s="46">
        <f t="shared" si="191"/>
        <v>4963</v>
      </c>
      <c r="O704" s="46"/>
      <c r="P704" s="46">
        <f t="shared" si="200"/>
        <v>4137</v>
      </c>
      <c r="Q704" s="46">
        <f t="shared" si="197"/>
        <v>9530.48</v>
      </c>
      <c r="R704" s="46">
        <f t="shared" ref="R704:R711" si="205">+K704+L704+N704</f>
        <v>10703</v>
      </c>
      <c r="S704" s="46">
        <f t="shared" si="198"/>
        <v>60469.520000000004</v>
      </c>
      <c r="T704" s="49" t="s">
        <v>45</v>
      </c>
    </row>
    <row r="705" spans="1:20" s="38" customFormat="1" x14ac:dyDescent="0.25">
      <c r="A705" s="72">
        <v>700</v>
      </c>
      <c r="B705" s="37" t="s">
        <v>831</v>
      </c>
      <c r="C705" s="122" t="s">
        <v>981</v>
      </c>
      <c r="D705" s="74" t="s">
        <v>294</v>
      </c>
      <c r="E705" s="37" t="s">
        <v>158</v>
      </c>
      <c r="F705" s="44" t="s">
        <v>990</v>
      </c>
      <c r="G705" s="50">
        <v>70000</v>
      </c>
      <c r="H705" s="50">
        <v>5368.48</v>
      </c>
      <c r="I705" s="46">
        <v>25</v>
      </c>
      <c r="J705" s="108">
        <v>2009</v>
      </c>
      <c r="K705" s="52">
        <f t="shared" si="190"/>
        <v>4970</v>
      </c>
      <c r="L705" s="52">
        <f t="shared" si="189"/>
        <v>770.00000000000011</v>
      </c>
      <c r="M705" s="108">
        <v>2128</v>
      </c>
      <c r="N705" s="51">
        <f t="shared" si="191"/>
        <v>4963</v>
      </c>
      <c r="O705" s="51"/>
      <c r="P705" s="51">
        <f t="shared" si="200"/>
        <v>4137</v>
      </c>
      <c r="Q705" s="46">
        <f t="shared" si="197"/>
        <v>9530.48</v>
      </c>
      <c r="R705" s="51">
        <f>+K705+L705+N705</f>
        <v>10703</v>
      </c>
      <c r="S705" s="51">
        <f t="shared" si="198"/>
        <v>60469.520000000004</v>
      </c>
      <c r="T705" s="49" t="s">
        <v>45</v>
      </c>
    </row>
    <row r="706" spans="1:20" s="38" customFormat="1" x14ac:dyDescent="0.25">
      <c r="A706" s="72">
        <v>701</v>
      </c>
      <c r="B706" s="37" t="s">
        <v>608</v>
      </c>
      <c r="C706" s="122" t="s">
        <v>981</v>
      </c>
      <c r="D706" s="74" t="s">
        <v>294</v>
      </c>
      <c r="E706" s="37" t="s">
        <v>158</v>
      </c>
      <c r="F706" s="44" t="s">
        <v>990</v>
      </c>
      <c r="G706" s="45">
        <v>70000</v>
      </c>
      <c r="H706" s="45">
        <v>5065.99</v>
      </c>
      <c r="I706" s="46">
        <v>25</v>
      </c>
      <c r="J706" s="47">
        <v>2009</v>
      </c>
      <c r="K706" s="48">
        <f t="shared" si="190"/>
        <v>4970</v>
      </c>
      <c r="L706" s="48">
        <f t="shared" si="189"/>
        <v>770.00000000000011</v>
      </c>
      <c r="M706" s="47">
        <v>2128</v>
      </c>
      <c r="N706" s="46">
        <f t="shared" si="191"/>
        <v>4963</v>
      </c>
      <c r="O706" s="46"/>
      <c r="P706" s="46">
        <f t="shared" si="200"/>
        <v>4137</v>
      </c>
      <c r="Q706" s="46">
        <f t="shared" si="197"/>
        <v>9227.99</v>
      </c>
      <c r="R706" s="46">
        <f t="shared" si="205"/>
        <v>10703</v>
      </c>
      <c r="S706" s="46">
        <f t="shared" si="198"/>
        <v>60772.01</v>
      </c>
      <c r="T706" s="49" t="s">
        <v>45</v>
      </c>
    </row>
    <row r="707" spans="1:20" s="38" customFormat="1" x14ac:dyDescent="0.25">
      <c r="A707" s="72">
        <v>702</v>
      </c>
      <c r="B707" s="37" t="s">
        <v>610</v>
      </c>
      <c r="C707" s="122" t="s">
        <v>982</v>
      </c>
      <c r="D707" s="74" t="s">
        <v>294</v>
      </c>
      <c r="E707" s="37" t="s">
        <v>158</v>
      </c>
      <c r="F707" s="44" t="s">
        <v>990</v>
      </c>
      <c r="G707" s="45">
        <v>70000</v>
      </c>
      <c r="H707" s="45">
        <v>5065.99</v>
      </c>
      <c r="I707" s="46">
        <v>25</v>
      </c>
      <c r="J707" s="47">
        <v>2009</v>
      </c>
      <c r="K707" s="48">
        <f t="shared" si="190"/>
        <v>4970</v>
      </c>
      <c r="L707" s="48">
        <f t="shared" si="189"/>
        <v>770.00000000000011</v>
      </c>
      <c r="M707" s="47">
        <v>2128</v>
      </c>
      <c r="N707" s="46">
        <f t="shared" si="191"/>
        <v>4963</v>
      </c>
      <c r="O707" s="46"/>
      <c r="P707" s="46">
        <f t="shared" si="200"/>
        <v>4137</v>
      </c>
      <c r="Q707" s="46">
        <f t="shared" si="197"/>
        <v>9227.99</v>
      </c>
      <c r="R707" s="46">
        <f>+K707+L707+N707</f>
        <v>10703</v>
      </c>
      <c r="S707" s="46">
        <f t="shared" si="198"/>
        <v>60772.01</v>
      </c>
      <c r="T707" s="49" t="s">
        <v>45</v>
      </c>
    </row>
    <row r="708" spans="1:20" s="38" customFormat="1" x14ac:dyDescent="0.25">
      <c r="A708" s="72">
        <v>703</v>
      </c>
      <c r="B708" s="37" t="s">
        <v>611</v>
      </c>
      <c r="C708" s="122" t="s">
        <v>982</v>
      </c>
      <c r="D708" s="74" t="s">
        <v>294</v>
      </c>
      <c r="E708" s="37" t="s">
        <v>158</v>
      </c>
      <c r="F708" s="44" t="s">
        <v>990</v>
      </c>
      <c r="G708" s="45">
        <v>70000</v>
      </c>
      <c r="H708" s="45">
        <v>5368.48</v>
      </c>
      <c r="I708" s="46">
        <v>25</v>
      </c>
      <c r="J708" s="47">
        <v>2009</v>
      </c>
      <c r="K708" s="48">
        <f t="shared" si="190"/>
        <v>4970</v>
      </c>
      <c r="L708" s="48">
        <f t="shared" si="189"/>
        <v>770.00000000000011</v>
      </c>
      <c r="M708" s="47">
        <v>2128</v>
      </c>
      <c r="N708" s="46">
        <f t="shared" si="191"/>
        <v>4963</v>
      </c>
      <c r="O708" s="46"/>
      <c r="P708" s="46">
        <f t="shared" si="200"/>
        <v>4137</v>
      </c>
      <c r="Q708" s="46">
        <f t="shared" si="197"/>
        <v>9530.48</v>
      </c>
      <c r="R708" s="46">
        <f>+K708+L708+N708</f>
        <v>10703</v>
      </c>
      <c r="S708" s="46">
        <f t="shared" si="198"/>
        <v>60469.520000000004</v>
      </c>
      <c r="T708" s="49" t="s">
        <v>45</v>
      </c>
    </row>
    <row r="709" spans="1:20" s="38" customFormat="1" x14ac:dyDescent="0.25">
      <c r="A709" s="72">
        <v>704</v>
      </c>
      <c r="B709" s="37" t="s">
        <v>609</v>
      </c>
      <c r="C709" s="122" t="s">
        <v>981</v>
      </c>
      <c r="D709" s="74" t="s">
        <v>294</v>
      </c>
      <c r="E709" s="37" t="s">
        <v>37</v>
      </c>
      <c r="F709" s="44" t="s">
        <v>990</v>
      </c>
      <c r="G709" s="45">
        <v>25000</v>
      </c>
      <c r="H709" s="65">
        <v>0</v>
      </c>
      <c r="I709" s="46">
        <v>25</v>
      </c>
      <c r="J709" s="47">
        <v>717.5</v>
      </c>
      <c r="K709" s="48">
        <f t="shared" si="190"/>
        <v>1774.9999999999998</v>
      </c>
      <c r="L709" s="48">
        <f t="shared" si="189"/>
        <v>275</v>
      </c>
      <c r="M709" s="47">
        <v>760</v>
      </c>
      <c r="N709" s="46">
        <f t="shared" si="191"/>
        <v>1772.5000000000002</v>
      </c>
      <c r="O709" s="46"/>
      <c r="P709" s="46">
        <f t="shared" si="200"/>
        <v>1477.5</v>
      </c>
      <c r="Q709" s="46">
        <f t="shared" si="197"/>
        <v>1502.5</v>
      </c>
      <c r="R709" s="46">
        <f t="shared" si="205"/>
        <v>3822.5</v>
      </c>
      <c r="S709" s="46">
        <f t="shared" si="198"/>
        <v>23497.5</v>
      </c>
      <c r="T709" s="49" t="s">
        <v>45</v>
      </c>
    </row>
    <row r="710" spans="1:20" s="38" customFormat="1" x14ac:dyDescent="0.25">
      <c r="A710" s="72">
        <v>705</v>
      </c>
      <c r="B710" s="37" t="s">
        <v>293</v>
      </c>
      <c r="C710" s="122" t="s">
        <v>982</v>
      </c>
      <c r="D710" s="37" t="s">
        <v>294</v>
      </c>
      <c r="E710" s="37" t="s">
        <v>42</v>
      </c>
      <c r="F710" s="44" t="s">
        <v>985</v>
      </c>
      <c r="G710" s="45">
        <v>20900</v>
      </c>
      <c r="H710" s="65">
        <v>0</v>
      </c>
      <c r="I710" s="46">
        <v>25</v>
      </c>
      <c r="J710" s="47">
        <v>599.83000000000004</v>
      </c>
      <c r="K710" s="48">
        <f t="shared" si="190"/>
        <v>1483.8999999999999</v>
      </c>
      <c r="L710" s="48">
        <f t="shared" si="189"/>
        <v>229.90000000000003</v>
      </c>
      <c r="M710" s="47">
        <v>635.36</v>
      </c>
      <c r="N710" s="46">
        <f t="shared" si="191"/>
        <v>1481.8100000000002</v>
      </c>
      <c r="O710" s="46"/>
      <c r="P710" s="46">
        <f t="shared" si="200"/>
        <v>1235.19</v>
      </c>
      <c r="Q710" s="46">
        <f t="shared" si="197"/>
        <v>1260.19</v>
      </c>
      <c r="R710" s="46">
        <f>+K710+L710+N710</f>
        <v>3195.61</v>
      </c>
      <c r="S710" s="46">
        <f t="shared" si="198"/>
        <v>19639.810000000001</v>
      </c>
      <c r="T710" s="49" t="s">
        <v>45</v>
      </c>
    </row>
    <row r="711" spans="1:20" s="38" customFormat="1" x14ac:dyDescent="0.25">
      <c r="A711" s="72">
        <v>706</v>
      </c>
      <c r="B711" s="37" t="s">
        <v>612</v>
      </c>
      <c r="C711" s="122" t="s">
        <v>981</v>
      </c>
      <c r="D711" s="74" t="s">
        <v>294</v>
      </c>
      <c r="E711" s="37" t="s">
        <v>208</v>
      </c>
      <c r="F711" s="44" t="s">
        <v>985</v>
      </c>
      <c r="G711" s="45">
        <v>12650</v>
      </c>
      <c r="H711" s="65">
        <v>0</v>
      </c>
      <c r="I711" s="46">
        <v>25</v>
      </c>
      <c r="J711" s="47">
        <v>363.06</v>
      </c>
      <c r="K711" s="48">
        <f t="shared" si="190"/>
        <v>898.14999999999986</v>
      </c>
      <c r="L711" s="48">
        <f t="shared" si="189"/>
        <v>139.15</v>
      </c>
      <c r="M711" s="47">
        <v>384.56</v>
      </c>
      <c r="N711" s="46">
        <f t="shared" si="191"/>
        <v>896.8850000000001</v>
      </c>
      <c r="O711" s="46"/>
      <c r="P711" s="46">
        <f t="shared" si="200"/>
        <v>747.62</v>
      </c>
      <c r="Q711" s="46">
        <f t="shared" si="197"/>
        <v>772.62</v>
      </c>
      <c r="R711" s="46">
        <f t="shared" si="205"/>
        <v>1934.1849999999999</v>
      </c>
      <c r="S711" s="46">
        <f t="shared" si="198"/>
        <v>11877.38</v>
      </c>
      <c r="T711" s="49" t="s">
        <v>45</v>
      </c>
    </row>
    <row r="712" spans="1:20" s="38" customFormat="1" x14ac:dyDescent="0.25">
      <c r="A712" s="72">
        <v>707</v>
      </c>
      <c r="B712" s="37" t="s">
        <v>773</v>
      </c>
      <c r="C712" s="122" t="s">
        <v>981</v>
      </c>
      <c r="D712" s="74" t="s">
        <v>614</v>
      </c>
      <c r="E712" s="37" t="s">
        <v>900</v>
      </c>
      <c r="F712" s="44" t="s">
        <v>990</v>
      </c>
      <c r="G712" s="50">
        <v>85000</v>
      </c>
      <c r="H712" s="50">
        <v>8198.8799999999992</v>
      </c>
      <c r="I712" s="46">
        <v>25</v>
      </c>
      <c r="J712" s="108">
        <v>2439.5</v>
      </c>
      <c r="K712" s="52">
        <f t="shared" si="190"/>
        <v>6034.9999999999991</v>
      </c>
      <c r="L712" s="52">
        <f t="shared" si="189"/>
        <v>935.00000000000011</v>
      </c>
      <c r="M712" s="108">
        <v>2584</v>
      </c>
      <c r="N712" s="51">
        <f t="shared" si="191"/>
        <v>6026.5</v>
      </c>
      <c r="O712" s="51"/>
      <c r="P712" s="51">
        <f t="shared" si="200"/>
        <v>5023.5</v>
      </c>
      <c r="Q712" s="46">
        <f t="shared" si="197"/>
        <v>13247.38</v>
      </c>
      <c r="R712" s="51">
        <f>+K712+L712+N712</f>
        <v>12996.5</v>
      </c>
      <c r="S712" s="51">
        <f t="shared" si="198"/>
        <v>71752.62</v>
      </c>
      <c r="T712" s="49" t="s">
        <v>45</v>
      </c>
    </row>
    <row r="713" spans="1:20" s="38" customFormat="1" x14ac:dyDescent="0.25">
      <c r="A713" s="72">
        <v>708</v>
      </c>
      <c r="B713" s="37" t="s">
        <v>727</v>
      </c>
      <c r="C713" s="122" t="s">
        <v>982</v>
      </c>
      <c r="D713" s="74" t="s">
        <v>614</v>
      </c>
      <c r="E713" s="37" t="s">
        <v>158</v>
      </c>
      <c r="F713" s="44" t="s">
        <v>990</v>
      </c>
      <c r="G713" s="50">
        <v>70000</v>
      </c>
      <c r="H713" s="50">
        <v>4763.5</v>
      </c>
      <c r="I713" s="46">
        <v>25</v>
      </c>
      <c r="J713" s="108">
        <v>2009</v>
      </c>
      <c r="K713" s="52">
        <f t="shared" si="190"/>
        <v>4970</v>
      </c>
      <c r="L713" s="52">
        <f t="shared" si="189"/>
        <v>770.00000000000011</v>
      </c>
      <c r="M713" s="108">
        <v>2128</v>
      </c>
      <c r="N713" s="51">
        <f t="shared" si="191"/>
        <v>4963</v>
      </c>
      <c r="O713" s="51"/>
      <c r="P713" s="51">
        <f t="shared" si="200"/>
        <v>4137</v>
      </c>
      <c r="Q713" s="46">
        <f t="shared" si="197"/>
        <v>8925.5</v>
      </c>
      <c r="R713" s="51">
        <f>+K713+L713+N713</f>
        <v>10703</v>
      </c>
      <c r="S713" s="51">
        <f t="shared" si="198"/>
        <v>61074.5</v>
      </c>
      <c r="T713" s="49" t="s">
        <v>45</v>
      </c>
    </row>
    <row r="714" spans="1:20" s="38" customFormat="1" x14ac:dyDescent="0.25">
      <c r="A714" s="72">
        <v>709</v>
      </c>
      <c r="B714" s="37" t="s">
        <v>616</v>
      </c>
      <c r="C714" s="122" t="s">
        <v>982</v>
      </c>
      <c r="D714" s="74" t="s">
        <v>614</v>
      </c>
      <c r="E714" s="37" t="s">
        <v>158</v>
      </c>
      <c r="F714" s="44" t="s">
        <v>990</v>
      </c>
      <c r="G714" s="50">
        <v>70000</v>
      </c>
      <c r="H714" s="50">
        <v>5368.48</v>
      </c>
      <c r="I714" s="46">
        <v>25</v>
      </c>
      <c r="J714" s="108">
        <v>2009</v>
      </c>
      <c r="K714" s="52">
        <f t="shared" si="190"/>
        <v>4970</v>
      </c>
      <c r="L714" s="52">
        <f t="shared" si="189"/>
        <v>770.00000000000011</v>
      </c>
      <c r="M714" s="108">
        <v>2128</v>
      </c>
      <c r="N714" s="51">
        <f t="shared" si="191"/>
        <v>4963</v>
      </c>
      <c r="O714" s="51"/>
      <c r="P714" s="51">
        <f t="shared" si="200"/>
        <v>4137</v>
      </c>
      <c r="Q714" s="46">
        <f t="shared" si="197"/>
        <v>9530.48</v>
      </c>
      <c r="R714" s="51">
        <f t="shared" ref="R714:R724" si="206">+K714+L714+N714</f>
        <v>10703</v>
      </c>
      <c r="S714" s="51">
        <f t="shared" si="198"/>
        <v>60469.520000000004</v>
      </c>
      <c r="T714" s="49" t="s">
        <v>45</v>
      </c>
    </row>
    <row r="715" spans="1:20" s="38" customFormat="1" x14ac:dyDescent="0.25">
      <c r="A715" s="72">
        <v>710</v>
      </c>
      <c r="B715" s="37" t="s">
        <v>617</v>
      </c>
      <c r="C715" s="122" t="s">
        <v>982</v>
      </c>
      <c r="D715" s="74" t="s">
        <v>614</v>
      </c>
      <c r="E715" s="37" t="s">
        <v>158</v>
      </c>
      <c r="F715" s="44" t="s">
        <v>990</v>
      </c>
      <c r="G715" s="50">
        <v>70000</v>
      </c>
      <c r="H715" s="50">
        <v>4158.5200000000004</v>
      </c>
      <c r="I715" s="46">
        <v>25</v>
      </c>
      <c r="J715" s="108">
        <v>2009</v>
      </c>
      <c r="K715" s="52">
        <f t="shared" si="190"/>
        <v>4970</v>
      </c>
      <c r="L715" s="52">
        <f t="shared" si="189"/>
        <v>770.00000000000011</v>
      </c>
      <c r="M715" s="108">
        <v>2128</v>
      </c>
      <c r="N715" s="51">
        <f t="shared" si="191"/>
        <v>4963</v>
      </c>
      <c r="O715" s="51"/>
      <c r="P715" s="51">
        <f t="shared" si="200"/>
        <v>4137</v>
      </c>
      <c r="Q715" s="46">
        <f t="shared" si="197"/>
        <v>8320.52</v>
      </c>
      <c r="R715" s="51">
        <f t="shared" si="206"/>
        <v>10703</v>
      </c>
      <c r="S715" s="51">
        <f t="shared" si="198"/>
        <v>61679.479999999996</v>
      </c>
      <c r="T715" s="49" t="s">
        <v>45</v>
      </c>
    </row>
    <row r="716" spans="1:20" s="38" customFormat="1" x14ac:dyDescent="0.25">
      <c r="A716" s="72">
        <v>711</v>
      </c>
      <c r="B716" s="37" t="s">
        <v>619</v>
      </c>
      <c r="C716" s="122" t="s">
        <v>981</v>
      </c>
      <c r="D716" s="74" t="s">
        <v>614</v>
      </c>
      <c r="E716" s="37" t="s">
        <v>158</v>
      </c>
      <c r="F716" s="44" t="s">
        <v>990</v>
      </c>
      <c r="G716" s="50">
        <v>70000</v>
      </c>
      <c r="H716" s="50">
        <v>5368.48</v>
      </c>
      <c r="I716" s="46">
        <v>25</v>
      </c>
      <c r="J716" s="108">
        <v>2009</v>
      </c>
      <c r="K716" s="52">
        <f t="shared" si="190"/>
        <v>4970</v>
      </c>
      <c r="L716" s="52">
        <f t="shared" si="189"/>
        <v>770.00000000000011</v>
      </c>
      <c r="M716" s="108">
        <v>2128</v>
      </c>
      <c r="N716" s="51">
        <f t="shared" si="191"/>
        <v>4963</v>
      </c>
      <c r="O716" s="51"/>
      <c r="P716" s="51">
        <f t="shared" si="200"/>
        <v>4137</v>
      </c>
      <c r="Q716" s="46">
        <f t="shared" si="197"/>
        <v>9530.48</v>
      </c>
      <c r="R716" s="51">
        <f>+K716+L716+N716</f>
        <v>10703</v>
      </c>
      <c r="S716" s="51">
        <f t="shared" si="198"/>
        <v>60469.520000000004</v>
      </c>
      <c r="T716" s="49" t="s">
        <v>45</v>
      </c>
    </row>
    <row r="717" spans="1:20" s="38" customFormat="1" x14ac:dyDescent="0.25">
      <c r="A717" s="72">
        <v>712</v>
      </c>
      <c r="B717" s="37" t="s">
        <v>625</v>
      </c>
      <c r="C717" s="122" t="s">
        <v>982</v>
      </c>
      <c r="D717" s="74" t="s">
        <v>614</v>
      </c>
      <c r="E717" s="37" t="s">
        <v>158</v>
      </c>
      <c r="F717" s="44" t="s">
        <v>990</v>
      </c>
      <c r="G717" s="50">
        <v>70000</v>
      </c>
      <c r="H717" s="50">
        <v>5368.48</v>
      </c>
      <c r="I717" s="46">
        <v>25</v>
      </c>
      <c r="J717" s="108">
        <v>2009</v>
      </c>
      <c r="K717" s="52">
        <f t="shared" si="190"/>
        <v>4970</v>
      </c>
      <c r="L717" s="52">
        <f t="shared" ref="L717:L780" si="207">+G717*1.1%</f>
        <v>770.00000000000011</v>
      </c>
      <c r="M717" s="108">
        <v>2128</v>
      </c>
      <c r="N717" s="51">
        <f t="shared" si="191"/>
        <v>4963</v>
      </c>
      <c r="O717" s="51"/>
      <c r="P717" s="51">
        <f t="shared" si="200"/>
        <v>4137</v>
      </c>
      <c r="Q717" s="46">
        <f t="shared" si="197"/>
        <v>9530.48</v>
      </c>
      <c r="R717" s="51">
        <f>+K717+L717+N717</f>
        <v>10703</v>
      </c>
      <c r="S717" s="51">
        <f t="shared" si="198"/>
        <v>60469.520000000004</v>
      </c>
      <c r="T717" s="49" t="s">
        <v>45</v>
      </c>
    </row>
    <row r="718" spans="1:20" s="38" customFormat="1" x14ac:dyDescent="0.25">
      <c r="A718" s="72">
        <v>713</v>
      </c>
      <c r="B718" s="74" t="s">
        <v>867</v>
      </c>
      <c r="C718" s="72" t="s">
        <v>981</v>
      </c>
      <c r="D718" s="74" t="s">
        <v>614</v>
      </c>
      <c r="E718" s="74" t="s">
        <v>907</v>
      </c>
      <c r="F718" s="75" t="s">
        <v>990</v>
      </c>
      <c r="G718" s="70">
        <v>35000</v>
      </c>
      <c r="H718" s="109">
        <v>0</v>
      </c>
      <c r="I718" s="46">
        <v>25</v>
      </c>
      <c r="J718" s="108">
        <v>1004.5</v>
      </c>
      <c r="K718" s="52">
        <f t="shared" ref="K718:K764" si="208">+G718*7.1%</f>
        <v>2485</v>
      </c>
      <c r="L718" s="52">
        <f t="shared" si="207"/>
        <v>385.00000000000006</v>
      </c>
      <c r="M718" s="108">
        <v>1064</v>
      </c>
      <c r="N718" s="90">
        <f t="shared" ref="N718:N781" si="209">+G718*7.09%</f>
        <v>2481.5</v>
      </c>
      <c r="O718" s="90"/>
      <c r="P718" s="90">
        <f t="shared" si="200"/>
        <v>2068.5</v>
      </c>
      <c r="Q718" s="46">
        <f t="shared" si="197"/>
        <v>2093.5</v>
      </c>
      <c r="R718" s="90">
        <f>+K718+L718+N718</f>
        <v>5351.5</v>
      </c>
      <c r="S718" s="90">
        <f t="shared" si="198"/>
        <v>32906.5</v>
      </c>
      <c r="T718" s="49" t="s">
        <v>45</v>
      </c>
    </row>
    <row r="719" spans="1:20" s="38" customFormat="1" x14ac:dyDescent="0.25">
      <c r="A719" s="72">
        <v>714</v>
      </c>
      <c r="B719" s="37" t="s">
        <v>620</v>
      </c>
      <c r="C719" s="72" t="s">
        <v>981</v>
      </c>
      <c r="D719" s="74" t="s">
        <v>614</v>
      </c>
      <c r="E719" s="37" t="s">
        <v>72</v>
      </c>
      <c r="F719" s="44" t="s">
        <v>989</v>
      </c>
      <c r="G719" s="50">
        <v>25000</v>
      </c>
      <c r="H719" s="66">
        <v>0</v>
      </c>
      <c r="I719" s="46">
        <v>25</v>
      </c>
      <c r="J719" s="108">
        <v>717.5</v>
      </c>
      <c r="K719" s="52">
        <f t="shared" si="208"/>
        <v>1774.9999999999998</v>
      </c>
      <c r="L719" s="52">
        <f t="shared" si="207"/>
        <v>275</v>
      </c>
      <c r="M719" s="108">
        <v>760</v>
      </c>
      <c r="N719" s="51">
        <f t="shared" si="209"/>
        <v>1772.5000000000002</v>
      </c>
      <c r="O719" s="51"/>
      <c r="P719" s="51">
        <f t="shared" si="200"/>
        <v>1477.5</v>
      </c>
      <c r="Q719" s="46">
        <f t="shared" si="197"/>
        <v>1502.5</v>
      </c>
      <c r="R719" s="51">
        <f t="shared" si="206"/>
        <v>3822.5</v>
      </c>
      <c r="S719" s="51">
        <f t="shared" si="198"/>
        <v>23497.5</v>
      </c>
      <c r="T719" s="49" t="s">
        <v>45</v>
      </c>
    </row>
    <row r="720" spans="1:20" s="38" customFormat="1" x14ac:dyDescent="0.25">
      <c r="A720" s="72">
        <v>715</v>
      </c>
      <c r="B720" s="37" t="s">
        <v>1031</v>
      </c>
      <c r="C720" s="72" t="s">
        <v>981</v>
      </c>
      <c r="D720" s="74" t="s">
        <v>614</v>
      </c>
      <c r="E720" s="37" t="s">
        <v>1032</v>
      </c>
      <c r="F720" s="44" t="s">
        <v>989</v>
      </c>
      <c r="G720" s="50">
        <v>25000</v>
      </c>
      <c r="H720" s="66">
        <v>0</v>
      </c>
      <c r="I720" s="46">
        <v>25</v>
      </c>
      <c r="J720" s="108">
        <v>717.5</v>
      </c>
      <c r="K720" s="52">
        <f t="shared" si="208"/>
        <v>1774.9999999999998</v>
      </c>
      <c r="L720" s="52">
        <f t="shared" si="207"/>
        <v>275</v>
      </c>
      <c r="M720" s="108">
        <v>760</v>
      </c>
      <c r="N720" s="51">
        <f t="shared" si="209"/>
        <v>1772.5000000000002</v>
      </c>
      <c r="O720" s="51"/>
      <c r="P720" s="51">
        <f t="shared" si="200"/>
        <v>1477.5</v>
      </c>
      <c r="Q720" s="46">
        <f t="shared" si="197"/>
        <v>1502.5</v>
      </c>
      <c r="R720" s="51">
        <f t="shared" si="206"/>
        <v>3822.5</v>
      </c>
      <c r="S720" s="51">
        <f t="shared" si="198"/>
        <v>23497.5</v>
      </c>
      <c r="T720" s="49" t="s">
        <v>45</v>
      </c>
    </row>
    <row r="721" spans="1:20" s="38" customFormat="1" x14ac:dyDescent="0.25">
      <c r="A721" s="72">
        <v>716</v>
      </c>
      <c r="B721" s="37" t="s">
        <v>622</v>
      </c>
      <c r="C721" s="72" t="s">
        <v>981</v>
      </c>
      <c r="D721" s="74" t="s">
        <v>614</v>
      </c>
      <c r="E721" s="37" t="s">
        <v>72</v>
      </c>
      <c r="F721" s="44" t="s">
        <v>989</v>
      </c>
      <c r="G721" s="50">
        <v>25000</v>
      </c>
      <c r="H721" s="66">
        <v>0</v>
      </c>
      <c r="I721" s="46">
        <v>25</v>
      </c>
      <c r="J721" s="108">
        <v>717.5</v>
      </c>
      <c r="K721" s="52">
        <f t="shared" si="208"/>
        <v>1774.9999999999998</v>
      </c>
      <c r="L721" s="52">
        <f t="shared" si="207"/>
        <v>275</v>
      </c>
      <c r="M721" s="108">
        <v>760</v>
      </c>
      <c r="N721" s="51">
        <f t="shared" si="209"/>
        <v>1772.5000000000002</v>
      </c>
      <c r="O721" s="51"/>
      <c r="P721" s="51">
        <f t="shared" si="200"/>
        <v>1477.5</v>
      </c>
      <c r="Q721" s="46">
        <f t="shared" si="197"/>
        <v>1502.5</v>
      </c>
      <c r="R721" s="51">
        <f>+K721+L721+N721</f>
        <v>3822.5</v>
      </c>
      <c r="S721" s="51">
        <f t="shared" si="198"/>
        <v>23497.5</v>
      </c>
      <c r="T721" s="49" t="s">
        <v>45</v>
      </c>
    </row>
    <row r="722" spans="1:20" s="38" customFormat="1" x14ac:dyDescent="0.25">
      <c r="A722" s="72">
        <v>717</v>
      </c>
      <c r="B722" s="37" t="s">
        <v>624</v>
      </c>
      <c r="C722" s="72" t="s">
        <v>981</v>
      </c>
      <c r="D722" s="74" t="s">
        <v>614</v>
      </c>
      <c r="E722" s="37" t="s">
        <v>72</v>
      </c>
      <c r="F722" s="44" t="s">
        <v>989</v>
      </c>
      <c r="G722" s="50">
        <v>25000</v>
      </c>
      <c r="H722" s="66">
        <v>0</v>
      </c>
      <c r="I722" s="46">
        <v>25</v>
      </c>
      <c r="J722" s="108">
        <v>717.5</v>
      </c>
      <c r="K722" s="52">
        <f t="shared" si="208"/>
        <v>1774.9999999999998</v>
      </c>
      <c r="L722" s="52">
        <f t="shared" si="207"/>
        <v>275</v>
      </c>
      <c r="M722" s="108">
        <v>760</v>
      </c>
      <c r="N722" s="51">
        <f t="shared" si="209"/>
        <v>1772.5000000000002</v>
      </c>
      <c r="O722" s="51"/>
      <c r="P722" s="51">
        <f t="shared" si="200"/>
        <v>1477.5</v>
      </c>
      <c r="Q722" s="46">
        <f t="shared" si="197"/>
        <v>1502.5</v>
      </c>
      <c r="R722" s="51">
        <f>+K722+L722+N722</f>
        <v>3822.5</v>
      </c>
      <c r="S722" s="51">
        <f t="shared" si="198"/>
        <v>23497.5</v>
      </c>
      <c r="T722" s="49" t="s">
        <v>45</v>
      </c>
    </row>
    <row r="723" spans="1:20" s="38" customFormat="1" x14ac:dyDescent="0.25">
      <c r="A723" s="72">
        <v>718</v>
      </c>
      <c r="B723" s="37" t="s">
        <v>621</v>
      </c>
      <c r="C723" s="72" t="s">
        <v>982</v>
      </c>
      <c r="D723" s="74" t="s">
        <v>614</v>
      </c>
      <c r="E723" s="37" t="s">
        <v>73</v>
      </c>
      <c r="F723" s="44" t="s">
        <v>985</v>
      </c>
      <c r="G723" s="50">
        <v>15000</v>
      </c>
      <c r="H723" s="66">
        <v>0</v>
      </c>
      <c r="I723" s="46">
        <v>25</v>
      </c>
      <c r="J723" s="108">
        <v>430.5</v>
      </c>
      <c r="K723" s="52">
        <f t="shared" si="208"/>
        <v>1065</v>
      </c>
      <c r="L723" s="52">
        <f t="shared" si="207"/>
        <v>165.00000000000003</v>
      </c>
      <c r="M723" s="108">
        <v>456</v>
      </c>
      <c r="N723" s="51">
        <f t="shared" si="209"/>
        <v>1063.5</v>
      </c>
      <c r="O723" s="51"/>
      <c r="P723" s="51">
        <f t="shared" si="200"/>
        <v>886.5</v>
      </c>
      <c r="Q723" s="46">
        <f t="shared" si="197"/>
        <v>911.5</v>
      </c>
      <c r="R723" s="51">
        <f t="shared" si="206"/>
        <v>2293.5</v>
      </c>
      <c r="S723" s="51">
        <f t="shared" si="198"/>
        <v>14088.5</v>
      </c>
      <c r="T723" s="49" t="s">
        <v>45</v>
      </c>
    </row>
    <row r="724" spans="1:20" s="91" customFormat="1" x14ac:dyDescent="0.25">
      <c r="A724" s="72">
        <v>719</v>
      </c>
      <c r="B724" s="37" t="s">
        <v>623</v>
      </c>
      <c r="C724" s="72" t="s">
        <v>981</v>
      </c>
      <c r="D724" s="74" t="s">
        <v>614</v>
      </c>
      <c r="E724" s="37" t="s">
        <v>208</v>
      </c>
      <c r="F724" s="44" t="s">
        <v>985</v>
      </c>
      <c r="G724" s="50">
        <v>12650</v>
      </c>
      <c r="H724" s="66">
        <v>0</v>
      </c>
      <c r="I724" s="46">
        <v>25</v>
      </c>
      <c r="J724" s="108">
        <v>363.06</v>
      </c>
      <c r="K724" s="52">
        <f t="shared" si="208"/>
        <v>898.14999999999986</v>
      </c>
      <c r="L724" s="52">
        <f t="shared" si="207"/>
        <v>139.15</v>
      </c>
      <c r="M724" s="108">
        <v>384.56</v>
      </c>
      <c r="N724" s="51">
        <f t="shared" si="209"/>
        <v>896.8850000000001</v>
      </c>
      <c r="O724" s="51"/>
      <c r="P724" s="51">
        <f t="shared" si="200"/>
        <v>747.62</v>
      </c>
      <c r="Q724" s="46">
        <f t="shared" si="197"/>
        <v>772.62</v>
      </c>
      <c r="R724" s="51">
        <f t="shared" si="206"/>
        <v>1934.1849999999999</v>
      </c>
      <c r="S724" s="51">
        <f t="shared" si="198"/>
        <v>11877.38</v>
      </c>
      <c r="T724" s="49" t="s">
        <v>45</v>
      </c>
    </row>
    <row r="725" spans="1:20" s="38" customFormat="1" x14ac:dyDescent="0.25">
      <c r="A725" s="72">
        <v>720</v>
      </c>
      <c r="B725" s="37" t="s">
        <v>542</v>
      </c>
      <c r="C725" s="122" t="s">
        <v>981</v>
      </c>
      <c r="D725" s="74" t="s">
        <v>295</v>
      </c>
      <c r="E725" s="37" t="s">
        <v>900</v>
      </c>
      <c r="F725" s="44" t="s">
        <v>990</v>
      </c>
      <c r="G725" s="45">
        <v>85000</v>
      </c>
      <c r="H725" s="45">
        <v>8576.99</v>
      </c>
      <c r="I725" s="46">
        <v>25</v>
      </c>
      <c r="J725" s="47">
        <v>2439.5</v>
      </c>
      <c r="K725" s="48">
        <f t="shared" si="208"/>
        <v>6034.9999999999991</v>
      </c>
      <c r="L725" s="48">
        <f t="shared" si="207"/>
        <v>935.00000000000011</v>
      </c>
      <c r="M725" s="47">
        <v>2584</v>
      </c>
      <c r="N725" s="46">
        <f t="shared" si="209"/>
        <v>6026.5</v>
      </c>
      <c r="O725" s="46"/>
      <c r="P725" s="46">
        <f t="shared" si="200"/>
        <v>5023.5</v>
      </c>
      <c r="Q725" s="46">
        <f t="shared" si="197"/>
        <v>13625.49</v>
      </c>
      <c r="R725" s="46">
        <f>+K725+L725+N725</f>
        <v>12996.5</v>
      </c>
      <c r="S725" s="46">
        <f t="shared" si="198"/>
        <v>71374.509999999995</v>
      </c>
      <c r="T725" s="49" t="s">
        <v>45</v>
      </c>
    </row>
    <row r="726" spans="1:20" s="38" customFormat="1" x14ac:dyDescent="0.25">
      <c r="A726" s="72">
        <v>721</v>
      </c>
      <c r="B726" s="37" t="s">
        <v>626</v>
      </c>
      <c r="C726" s="122" t="s">
        <v>981</v>
      </c>
      <c r="D726" s="74" t="s">
        <v>295</v>
      </c>
      <c r="E726" s="37" t="s">
        <v>158</v>
      </c>
      <c r="F726" s="44" t="s">
        <v>990</v>
      </c>
      <c r="G726" s="50">
        <v>70000</v>
      </c>
      <c r="H726" s="50">
        <v>5368.48</v>
      </c>
      <c r="I726" s="46">
        <v>25</v>
      </c>
      <c r="J726" s="108">
        <v>2009</v>
      </c>
      <c r="K726" s="52">
        <f t="shared" si="208"/>
        <v>4970</v>
      </c>
      <c r="L726" s="52">
        <f t="shared" si="207"/>
        <v>770.00000000000011</v>
      </c>
      <c r="M726" s="108">
        <v>2128</v>
      </c>
      <c r="N726" s="51">
        <f t="shared" si="209"/>
        <v>4963</v>
      </c>
      <c r="O726" s="51"/>
      <c r="P726" s="51">
        <f t="shared" si="200"/>
        <v>4137</v>
      </c>
      <c r="Q726" s="46">
        <f t="shared" si="197"/>
        <v>9530.48</v>
      </c>
      <c r="R726" s="51">
        <f t="shared" ref="R726:R735" si="210">+K726+L726+N726</f>
        <v>10703</v>
      </c>
      <c r="S726" s="51">
        <f t="shared" si="198"/>
        <v>60469.520000000004</v>
      </c>
      <c r="T726" s="49" t="s">
        <v>45</v>
      </c>
    </row>
    <row r="727" spans="1:20" s="38" customFormat="1" ht="15.75" customHeight="1" x14ac:dyDescent="0.25">
      <c r="A727" s="72">
        <v>722</v>
      </c>
      <c r="B727" s="37" t="s">
        <v>627</v>
      </c>
      <c r="C727" s="122" t="s">
        <v>981</v>
      </c>
      <c r="D727" s="74" t="s">
        <v>295</v>
      </c>
      <c r="E727" s="37" t="s">
        <v>158</v>
      </c>
      <c r="F727" s="44" t="s">
        <v>990</v>
      </c>
      <c r="G727" s="50">
        <v>70000</v>
      </c>
      <c r="H727" s="50">
        <v>5368.48</v>
      </c>
      <c r="I727" s="46">
        <v>25</v>
      </c>
      <c r="J727" s="108">
        <v>2009</v>
      </c>
      <c r="K727" s="52">
        <f t="shared" si="208"/>
        <v>4970</v>
      </c>
      <c r="L727" s="52">
        <f t="shared" si="207"/>
        <v>770.00000000000011</v>
      </c>
      <c r="M727" s="108">
        <v>2128</v>
      </c>
      <c r="N727" s="51">
        <f t="shared" si="209"/>
        <v>4963</v>
      </c>
      <c r="O727" s="51"/>
      <c r="P727" s="51">
        <f t="shared" si="200"/>
        <v>4137</v>
      </c>
      <c r="Q727" s="46">
        <f t="shared" si="197"/>
        <v>9530.48</v>
      </c>
      <c r="R727" s="51">
        <f t="shared" si="210"/>
        <v>10703</v>
      </c>
      <c r="S727" s="51">
        <f t="shared" si="198"/>
        <v>60469.520000000004</v>
      </c>
      <c r="T727" s="49" t="s">
        <v>45</v>
      </c>
    </row>
    <row r="728" spans="1:20" s="38" customFormat="1" x14ac:dyDescent="0.25">
      <c r="A728" s="72">
        <v>723</v>
      </c>
      <c r="B728" s="37" t="s">
        <v>628</v>
      </c>
      <c r="C728" s="122" t="s">
        <v>982</v>
      </c>
      <c r="D728" s="74" t="s">
        <v>295</v>
      </c>
      <c r="E728" s="37" t="s">
        <v>158</v>
      </c>
      <c r="F728" s="44" t="s">
        <v>990</v>
      </c>
      <c r="G728" s="50">
        <v>70000</v>
      </c>
      <c r="H728" s="50">
        <v>5065.99</v>
      </c>
      <c r="I728" s="46">
        <v>25</v>
      </c>
      <c r="J728" s="108">
        <v>2009</v>
      </c>
      <c r="K728" s="52">
        <f t="shared" si="208"/>
        <v>4970</v>
      </c>
      <c r="L728" s="52">
        <f t="shared" si="207"/>
        <v>770.00000000000011</v>
      </c>
      <c r="M728" s="108">
        <v>2128</v>
      </c>
      <c r="N728" s="51">
        <f t="shared" si="209"/>
        <v>4963</v>
      </c>
      <c r="O728" s="51"/>
      <c r="P728" s="51">
        <f t="shared" si="200"/>
        <v>4137</v>
      </c>
      <c r="Q728" s="46">
        <f t="shared" si="197"/>
        <v>9227.99</v>
      </c>
      <c r="R728" s="51">
        <f t="shared" si="210"/>
        <v>10703</v>
      </c>
      <c r="S728" s="51">
        <f t="shared" si="198"/>
        <v>60772.01</v>
      </c>
      <c r="T728" s="49" t="s">
        <v>45</v>
      </c>
    </row>
    <row r="729" spans="1:20" s="38" customFormat="1" x14ac:dyDescent="0.25">
      <c r="A729" s="72">
        <v>724</v>
      </c>
      <c r="B729" s="37" t="s">
        <v>492</v>
      </c>
      <c r="C729" s="122" t="s">
        <v>982</v>
      </c>
      <c r="D729" s="74" t="s">
        <v>295</v>
      </c>
      <c r="E729" s="37" t="s">
        <v>945</v>
      </c>
      <c r="F729" s="44" t="s">
        <v>990</v>
      </c>
      <c r="G729" s="45">
        <v>41000</v>
      </c>
      <c r="H729" s="65">
        <v>583.79</v>
      </c>
      <c r="I729" s="46">
        <v>25</v>
      </c>
      <c r="J729" s="47">
        <v>1176.7</v>
      </c>
      <c r="K729" s="48">
        <f t="shared" si="208"/>
        <v>2910.9999999999995</v>
      </c>
      <c r="L729" s="48">
        <f t="shared" si="207"/>
        <v>451.00000000000006</v>
      </c>
      <c r="M729" s="47">
        <v>1246.4000000000001</v>
      </c>
      <c r="N729" s="46">
        <f t="shared" si="209"/>
        <v>2906.9</v>
      </c>
      <c r="O729" s="46"/>
      <c r="P729" s="46">
        <f t="shared" si="200"/>
        <v>2423.1000000000004</v>
      </c>
      <c r="Q729" s="46">
        <f t="shared" si="197"/>
        <v>3031.8900000000003</v>
      </c>
      <c r="R729" s="46">
        <f>+K729+L729+N729</f>
        <v>6268.9</v>
      </c>
      <c r="S729" s="46">
        <f t="shared" si="198"/>
        <v>37968.11</v>
      </c>
      <c r="T729" s="49" t="s">
        <v>45</v>
      </c>
    </row>
    <row r="730" spans="1:20" s="38" customFormat="1" x14ac:dyDescent="0.25">
      <c r="A730" s="72">
        <v>725</v>
      </c>
      <c r="B730" s="37" t="s">
        <v>635</v>
      </c>
      <c r="C730" s="122" t="s">
        <v>982</v>
      </c>
      <c r="D730" s="74" t="s">
        <v>295</v>
      </c>
      <c r="E730" s="37" t="s">
        <v>158</v>
      </c>
      <c r="F730" s="44" t="s">
        <v>990</v>
      </c>
      <c r="G730" s="50">
        <v>70000</v>
      </c>
      <c r="H730" s="50">
        <v>5368.48</v>
      </c>
      <c r="I730" s="46">
        <v>25</v>
      </c>
      <c r="J730" s="108">
        <v>2009</v>
      </c>
      <c r="K730" s="52">
        <f t="shared" si="208"/>
        <v>4970</v>
      </c>
      <c r="L730" s="52">
        <f t="shared" si="207"/>
        <v>770.00000000000011</v>
      </c>
      <c r="M730" s="108">
        <v>2128</v>
      </c>
      <c r="N730" s="51">
        <f t="shared" si="209"/>
        <v>4963</v>
      </c>
      <c r="O730" s="51"/>
      <c r="P730" s="51">
        <f t="shared" si="200"/>
        <v>4137</v>
      </c>
      <c r="Q730" s="46">
        <f t="shared" si="197"/>
        <v>9530.48</v>
      </c>
      <c r="R730" s="51">
        <f>+K730+L730+N730</f>
        <v>10703</v>
      </c>
      <c r="S730" s="51">
        <f t="shared" si="198"/>
        <v>60469.520000000004</v>
      </c>
      <c r="T730" s="49" t="s">
        <v>45</v>
      </c>
    </row>
    <row r="731" spans="1:20" s="38" customFormat="1" x14ac:dyDescent="0.25">
      <c r="A731" s="72">
        <v>726</v>
      </c>
      <c r="B731" s="37" t="s">
        <v>630</v>
      </c>
      <c r="C731" s="122" t="s">
        <v>981</v>
      </c>
      <c r="D731" s="74" t="s">
        <v>295</v>
      </c>
      <c r="E731" s="37" t="s">
        <v>112</v>
      </c>
      <c r="F731" s="44" t="s">
        <v>990</v>
      </c>
      <c r="G731" s="50">
        <v>25000</v>
      </c>
      <c r="H731" s="66">
        <v>0</v>
      </c>
      <c r="I731" s="46">
        <v>25</v>
      </c>
      <c r="J731" s="108">
        <v>717.5</v>
      </c>
      <c r="K731" s="52">
        <f t="shared" si="208"/>
        <v>1774.9999999999998</v>
      </c>
      <c r="L731" s="52">
        <f t="shared" si="207"/>
        <v>275</v>
      </c>
      <c r="M731" s="108">
        <v>760</v>
      </c>
      <c r="N731" s="51">
        <f t="shared" si="209"/>
        <v>1772.5000000000002</v>
      </c>
      <c r="O731" s="51"/>
      <c r="P731" s="51">
        <f t="shared" si="200"/>
        <v>1477.5</v>
      </c>
      <c r="Q731" s="46">
        <f t="shared" si="197"/>
        <v>1502.5</v>
      </c>
      <c r="R731" s="51">
        <f t="shared" si="210"/>
        <v>3822.5</v>
      </c>
      <c r="S731" s="51">
        <f t="shared" si="198"/>
        <v>23497.5</v>
      </c>
      <c r="T731" s="49" t="s">
        <v>45</v>
      </c>
    </row>
    <row r="732" spans="1:20" s="38" customFormat="1" x14ac:dyDescent="0.25">
      <c r="A732" s="72">
        <v>727</v>
      </c>
      <c r="B732" s="37" t="s">
        <v>631</v>
      </c>
      <c r="C732" s="122" t="s">
        <v>981</v>
      </c>
      <c r="D732" s="74" t="s">
        <v>295</v>
      </c>
      <c r="E732" s="37" t="s">
        <v>112</v>
      </c>
      <c r="F732" s="44" t="s">
        <v>990</v>
      </c>
      <c r="G732" s="50">
        <v>25000</v>
      </c>
      <c r="H732" s="66">
        <v>0</v>
      </c>
      <c r="I732" s="46">
        <v>25</v>
      </c>
      <c r="J732" s="108">
        <v>717.5</v>
      </c>
      <c r="K732" s="52">
        <f t="shared" si="208"/>
        <v>1774.9999999999998</v>
      </c>
      <c r="L732" s="52">
        <f t="shared" si="207"/>
        <v>275</v>
      </c>
      <c r="M732" s="108">
        <v>760</v>
      </c>
      <c r="N732" s="51">
        <f t="shared" si="209"/>
        <v>1772.5000000000002</v>
      </c>
      <c r="O732" s="51"/>
      <c r="P732" s="51">
        <f t="shared" si="200"/>
        <v>1477.5</v>
      </c>
      <c r="Q732" s="46">
        <f t="shared" si="197"/>
        <v>1502.5</v>
      </c>
      <c r="R732" s="51">
        <f t="shared" si="210"/>
        <v>3822.5</v>
      </c>
      <c r="S732" s="51">
        <f t="shared" si="198"/>
        <v>23497.5</v>
      </c>
      <c r="T732" s="49" t="s">
        <v>45</v>
      </c>
    </row>
    <row r="733" spans="1:20" s="38" customFormat="1" x14ac:dyDescent="0.25">
      <c r="A733" s="72">
        <v>728</v>
      </c>
      <c r="B733" s="37" t="s">
        <v>632</v>
      </c>
      <c r="C733" s="122" t="s">
        <v>982</v>
      </c>
      <c r="D733" s="74" t="s">
        <v>295</v>
      </c>
      <c r="E733" s="37" t="s">
        <v>37</v>
      </c>
      <c r="F733" s="44" t="s">
        <v>990</v>
      </c>
      <c r="G733" s="50">
        <v>25000</v>
      </c>
      <c r="H733" s="66">
        <v>0</v>
      </c>
      <c r="I733" s="46">
        <v>25</v>
      </c>
      <c r="J733" s="108">
        <v>717.5</v>
      </c>
      <c r="K733" s="52">
        <f t="shared" si="208"/>
        <v>1774.9999999999998</v>
      </c>
      <c r="L733" s="52">
        <f t="shared" si="207"/>
        <v>275</v>
      </c>
      <c r="M733" s="108">
        <v>760</v>
      </c>
      <c r="N733" s="51">
        <f t="shared" si="209"/>
        <v>1772.5000000000002</v>
      </c>
      <c r="O733" s="51"/>
      <c r="P733" s="51">
        <f t="shared" si="200"/>
        <v>1477.5</v>
      </c>
      <c r="Q733" s="46">
        <f t="shared" si="197"/>
        <v>1502.5</v>
      </c>
      <c r="R733" s="51">
        <f t="shared" si="210"/>
        <v>3822.5</v>
      </c>
      <c r="S733" s="51">
        <f t="shared" si="198"/>
        <v>23497.5</v>
      </c>
      <c r="T733" s="49" t="s">
        <v>45</v>
      </c>
    </row>
    <row r="734" spans="1:20" s="38" customFormat="1" x14ac:dyDescent="0.25">
      <c r="A734" s="72">
        <v>729</v>
      </c>
      <c r="B734" s="37" t="s">
        <v>633</v>
      </c>
      <c r="C734" s="122" t="s">
        <v>982</v>
      </c>
      <c r="D734" s="74" t="s">
        <v>295</v>
      </c>
      <c r="E734" s="37" t="s">
        <v>37</v>
      </c>
      <c r="F734" s="44" t="s">
        <v>989</v>
      </c>
      <c r="G734" s="50">
        <v>25000</v>
      </c>
      <c r="H734" s="66">
        <v>0</v>
      </c>
      <c r="I734" s="46">
        <v>25</v>
      </c>
      <c r="J734" s="108">
        <v>717.5</v>
      </c>
      <c r="K734" s="52">
        <f t="shared" si="208"/>
        <v>1774.9999999999998</v>
      </c>
      <c r="L734" s="52">
        <f t="shared" si="207"/>
        <v>275</v>
      </c>
      <c r="M734" s="108">
        <v>760</v>
      </c>
      <c r="N734" s="51">
        <f t="shared" si="209"/>
        <v>1772.5000000000002</v>
      </c>
      <c r="O734" s="51"/>
      <c r="P734" s="51">
        <f t="shared" si="200"/>
        <v>1477.5</v>
      </c>
      <c r="Q734" s="46">
        <f t="shared" si="197"/>
        <v>1502.5</v>
      </c>
      <c r="R734" s="51">
        <f t="shared" si="210"/>
        <v>3822.5</v>
      </c>
      <c r="S734" s="51">
        <f t="shared" si="198"/>
        <v>23497.5</v>
      </c>
      <c r="T734" s="49" t="s">
        <v>45</v>
      </c>
    </row>
    <row r="735" spans="1:20" s="38" customFormat="1" x14ac:dyDescent="0.25">
      <c r="A735" s="72">
        <v>730</v>
      </c>
      <c r="B735" s="37" t="s">
        <v>296</v>
      </c>
      <c r="C735" s="122" t="s">
        <v>982</v>
      </c>
      <c r="D735" s="37" t="s">
        <v>295</v>
      </c>
      <c r="E735" s="37" t="s">
        <v>208</v>
      </c>
      <c r="F735" s="44" t="s">
        <v>985</v>
      </c>
      <c r="G735" s="50">
        <v>12650</v>
      </c>
      <c r="H735" s="66">
        <v>0</v>
      </c>
      <c r="I735" s="46">
        <v>25</v>
      </c>
      <c r="J735" s="108">
        <v>363.06</v>
      </c>
      <c r="K735" s="52">
        <f t="shared" si="208"/>
        <v>898.14999999999986</v>
      </c>
      <c r="L735" s="52">
        <f t="shared" si="207"/>
        <v>139.15</v>
      </c>
      <c r="M735" s="108">
        <v>384.56</v>
      </c>
      <c r="N735" s="51">
        <f t="shared" si="209"/>
        <v>896.8850000000001</v>
      </c>
      <c r="O735" s="51"/>
      <c r="P735" s="51">
        <f t="shared" si="200"/>
        <v>747.62</v>
      </c>
      <c r="Q735" s="46">
        <f t="shared" si="197"/>
        <v>772.62</v>
      </c>
      <c r="R735" s="51">
        <f t="shared" si="210"/>
        <v>1934.1849999999999</v>
      </c>
      <c r="S735" s="51">
        <f t="shared" si="198"/>
        <v>11877.38</v>
      </c>
      <c r="T735" s="49" t="s">
        <v>45</v>
      </c>
    </row>
    <row r="736" spans="1:20" s="38" customFormat="1" x14ac:dyDescent="0.25">
      <c r="A736" s="72">
        <v>731</v>
      </c>
      <c r="B736" s="37" t="s">
        <v>662</v>
      </c>
      <c r="C736" s="122" t="s">
        <v>981</v>
      </c>
      <c r="D736" s="74" t="s">
        <v>388</v>
      </c>
      <c r="E736" s="37" t="s">
        <v>158</v>
      </c>
      <c r="F736" s="44" t="s">
        <v>991</v>
      </c>
      <c r="G736" s="45">
        <v>70000</v>
      </c>
      <c r="H736" s="45">
        <v>5368.48</v>
      </c>
      <c r="I736" s="46">
        <v>25</v>
      </c>
      <c r="J736" s="47">
        <v>2009</v>
      </c>
      <c r="K736" s="48">
        <f>+G736*7.1%</f>
        <v>4970</v>
      </c>
      <c r="L736" s="48">
        <f>+G736*1.1%</f>
        <v>770.00000000000011</v>
      </c>
      <c r="M736" s="47">
        <v>2128</v>
      </c>
      <c r="N736" s="46">
        <f>+G736*7.09%</f>
        <v>4963</v>
      </c>
      <c r="O736" s="46"/>
      <c r="P736" s="46">
        <f>+J736+M736</f>
        <v>4137</v>
      </c>
      <c r="Q736" s="46">
        <f>+H736+I736+J736+M736+O736</f>
        <v>9530.48</v>
      </c>
      <c r="R736" s="46">
        <f>+K736+L736+N736</f>
        <v>10703</v>
      </c>
      <c r="S736" s="46">
        <f>+G736-Q736</f>
        <v>60469.520000000004</v>
      </c>
      <c r="T736" s="49" t="s">
        <v>45</v>
      </c>
    </row>
    <row r="737" spans="1:20" s="38" customFormat="1" x14ac:dyDescent="0.25">
      <c r="A737" s="72">
        <v>732</v>
      </c>
      <c r="B737" s="37" t="s">
        <v>656</v>
      </c>
      <c r="C737" s="122" t="s">
        <v>981</v>
      </c>
      <c r="D737" s="74" t="s">
        <v>388</v>
      </c>
      <c r="E737" s="37" t="s">
        <v>900</v>
      </c>
      <c r="F737" s="44" t="s">
        <v>990</v>
      </c>
      <c r="G737" s="50">
        <v>85000</v>
      </c>
      <c r="H737" s="50">
        <v>8198.8799999999992</v>
      </c>
      <c r="I737" s="46">
        <v>25</v>
      </c>
      <c r="J737" s="108">
        <v>2439.5</v>
      </c>
      <c r="K737" s="52">
        <f t="shared" si="208"/>
        <v>6034.9999999999991</v>
      </c>
      <c r="L737" s="52">
        <f t="shared" si="207"/>
        <v>935.00000000000011</v>
      </c>
      <c r="M737" s="108">
        <v>2584</v>
      </c>
      <c r="N737" s="51">
        <f t="shared" si="209"/>
        <v>6026.5</v>
      </c>
      <c r="O737" s="51"/>
      <c r="P737" s="51">
        <f t="shared" si="200"/>
        <v>5023.5</v>
      </c>
      <c r="Q737" s="46">
        <f t="shared" si="197"/>
        <v>13247.38</v>
      </c>
      <c r="R737" s="51">
        <f>+K737+L737+N737</f>
        <v>12996.5</v>
      </c>
      <c r="S737" s="51">
        <f t="shared" si="198"/>
        <v>71752.62</v>
      </c>
      <c r="T737" s="49" t="s">
        <v>45</v>
      </c>
    </row>
    <row r="738" spans="1:20" s="38" customFormat="1" x14ac:dyDescent="0.25">
      <c r="A738" s="72">
        <v>733</v>
      </c>
      <c r="B738" s="37" t="s">
        <v>640</v>
      </c>
      <c r="C738" s="122" t="s">
        <v>981</v>
      </c>
      <c r="D738" s="74" t="s">
        <v>388</v>
      </c>
      <c r="E738" s="37" t="s">
        <v>158</v>
      </c>
      <c r="F738" s="44" t="s">
        <v>990</v>
      </c>
      <c r="G738" s="45">
        <v>70000</v>
      </c>
      <c r="H738" s="45">
        <v>5065.99</v>
      </c>
      <c r="I738" s="46">
        <v>25</v>
      </c>
      <c r="J738" s="47">
        <v>2009</v>
      </c>
      <c r="K738" s="48">
        <f t="shared" si="208"/>
        <v>4970</v>
      </c>
      <c r="L738" s="48">
        <f t="shared" si="207"/>
        <v>770.00000000000011</v>
      </c>
      <c r="M738" s="47">
        <v>2128</v>
      </c>
      <c r="N738" s="46">
        <f t="shared" si="209"/>
        <v>4963</v>
      </c>
      <c r="O738" s="46"/>
      <c r="P738" s="46">
        <f t="shared" si="200"/>
        <v>4137</v>
      </c>
      <c r="Q738" s="46">
        <f t="shared" si="197"/>
        <v>9227.99</v>
      </c>
      <c r="R738" s="46">
        <f t="shared" ref="R738:R746" si="211">+K738+L738+N738</f>
        <v>10703</v>
      </c>
      <c r="S738" s="46">
        <f t="shared" si="198"/>
        <v>60772.01</v>
      </c>
      <c r="T738" s="49" t="s">
        <v>45</v>
      </c>
    </row>
    <row r="739" spans="1:20" s="38" customFormat="1" x14ac:dyDescent="0.25">
      <c r="A739" s="72">
        <v>734</v>
      </c>
      <c r="B739" s="37" t="s">
        <v>646</v>
      </c>
      <c r="C739" s="122" t="s">
        <v>981</v>
      </c>
      <c r="D739" s="74" t="s">
        <v>388</v>
      </c>
      <c r="E739" s="37" t="s">
        <v>158</v>
      </c>
      <c r="F739" s="44" t="s">
        <v>990</v>
      </c>
      <c r="G739" s="45">
        <v>70000</v>
      </c>
      <c r="H739" s="45">
        <v>5368.48</v>
      </c>
      <c r="I739" s="46">
        <v>25</v>
      </c>
      <c r="J739" s="47">
        <v>2009</v>
      </c>
      <c r="K739" s="48">
        <f t="shared" si="208"/>
        <v>4970</v>
      </c>
      <c r="L739" s="48">
        <f t="shared" si="207"/>
        <v>770.00000000000011</v>
      </c>
      <c r="M739" s="47">
        <v>2128</v>
      </c>
      <c r="N739" s="46">
        <f t="shared" si="209"/>
        <v>4963</v>
      </c>
      <c r="O739" s="46"/>
      <c r="P739" s="46">
        <f t="shared" si="200"/>
        <v>4137</v>
      </c>
      <c r="Q739" s="46">
        <f t="shared" ref="Q739:Q804" si="212">+H739+I739+J739+M739+O739</f>
        <v>9530.48</v>
      </c>
      <c r="R739" s="46">
        <f>+K739+L739+N739</f>
        <v>10703</v>
      </c>
      <c r="S739" s="46">
        <f t="shared" ref="S739:S783" si="213">+G739-Q739</f>
        <v>60469.520000000004</v>
      </c>
      <c r="T739" s="49" t="s">
        <v>45</v>
      </c>
    </row>
    <row r="740" spans="1:20" s="38" customFormat="1" x14ac:dyDescent="0.25">
      <c r="A740" s="72">
        <v>735</v>
      </c>
      <c r="B740" s="37" t="s">
        <v>647</v>
      </c>
      <c r="C740" s="122" t="s">
        <v>982</v>
      </c>
      <c r="D740" s="74" t="s">
        <v>388</v>
      </c>
      <c r="E740" s="37" t="s">
        <v>158</v>
      </c>
      <c r="F740" s="44" t="s">
        <v>990</v>
      </c>
      <c r="G740" s="45">
        <v>70000</v>
      </c>
      <c r="H740" s="45">
        <v>5065.99</v>
      </c>
      <c r="I740" s="46">
        <v>25</v>
      </c>
      <c r="J740" s="47">
        <v>2009</v>
      </c>
      <c r="K740" s="48">
        <f t="shared" si="208"/>
        <v>4970</v>
      </c>
      <c r="L740" s="48">
        <f t="shared" si="207"/>
        <v>770.00000000000011</v>
      </c>
      <c r="M740" s="47">
        <v>2128</v>
      </c>
      <c r="N740" s="46">
        <f t="shared" si="209"/>
        <v>4963</v>
      </c>
      <c r="O740" s="46"/>
      <c r="P740" s="46">
        <f t="shared" si="200"/>
        <v>4137</v>
      </c>
      <c r="Q740" s="46">
        <f t="shared" si="212"/>
        <v>9227.99</v>
      </c>
      <c r="R740" s="46">
        <f>+K740+L740+N740</f>
        <v>10703</v>
      </c>
      <c r="S740" s="46">
        <f t="shared" si="213"/>
        <v>60772.01</v>
      </c>
      <c r="T740" s="49" t="s">
        <v>45</v>
      </c>
    </row>
    <row r="741" spans="1:20" s="38" customFormat="1" x14ac:dyDescent="0.25">
      <c r="A741" s="72">
        <v>736</v>
      </c>
      <c r="B741" s="37" t="s">
        <v>405</v>
      </c>
      <c r="C741" s="122" t="s">
        <v>981</v>
      </c>
      <c r="D741" s="37" t="s">
        <v>388</v>
      </c>
      <c r="E741" s="37" t="s">
        <v>174</v>
      </c>
      <c r="F741" s="44" t="s">
        <v>989</v>
      </c>
      <c r="G741" s="45">
        <v>46000</v>
      </c>
      <c r="H741" s="47">
        <v>1289.46</v>
      </c>
      <c r="I741" s="46">
        <v>25</v>
      </c>
      <c r="J741" s="47">
        <v>1320.2</v>
      </c>
      <c r="K741" s="48">
        <f t="shared" si="208"/>
        <v>3265.9999999999995</v>
      </c>
      <c r="L741" s="48">
        <f t="shared" si="207"/>
        <v>506.00000000000006</v>
      </c>
      <c r="M741" s="47">
        <v>1398.4</v>
      </c>
      <c r="N741" s="46">
        <f t="shared" si="209"/>
        <v>3261.4</v>
      </c>
      <c r="O741" s="46"/>
      <c r="P741" s="46">
        <f t="shared" si="200"/>
        <v>2718.6000000000004</v>
      </c>
      <c r="Q741" s="46">
        <f t="shared" si="212"/>
        <v>4033.06</v>
      </c>
      <c r="R741" s="46">
        <f>+K741+L741+N741</f>
        <v>7033.4</v>
      </c>
      <c r="S741" s="46">
        <f t="shared" si="213"/>
        <v>41966.94</v>
      </c>
      <c r="T741" s="49" t="s">
        <v>45</v>
      </c>
    </row>
    <row r="742" spans="1:20" s="38" customFormat="1" x14ac:dyDescent="0.25">
      <c r="A742" s="72">
        <v>737</v>
      </c>
      <c r="B742" s="37" t="s">
        <v>643</v>
      </c>
      <c r="C742" s="122" t="s">
        <v>981</v>
      </c>
      <c r="D742" s="74" t="s">
        <v>388</v>
      </c>
      <c r="E742" s="37" t="s">
        <v>112</v>
      </c>
      <c r="F742" s="44" t="s">
        <v>990</v>
      </c>
      <c r="G742" s="45">
        <v>25000</v>
      </c>
      <c r="H742" s="65">
        <v>0</v>
      </c>
      <c r="I742" s="46">
        <v>25</v>
      </c>
      <c r="J742" s="47">
        <v>717.5</v>
      </c>
      <c r="K742" s="48">
        <f t="shared" si="208"/>
        <v>1774.9999999999998</v>
      </c>
      <c r="L742" s="48">
        <f t="shared" si="207"/>
        <v>275</v>
      </c>
      <c r="M742" s="47">
        <v>760</v>
      </c>
      <c r="N742" s="46">
        <f t="shared" si="209"/>
        <v>1772.5000000000002</v>
      </c>
      <c r="O742" s="46"/>
      <c r="P742" s="46">
        <f t="shared" si="200"/>
        <v>1477.5</v>
      </c>
      <c r="Q742" s="46">
        <f t="shared" si="212"/>
        <v>1502.5</v>
      </c>
      <c r="R742" s="46">
        <f t="shared" si="211"/>
        <v>3822.5</v>
      </c>
      <c r="S742" s="46">
        <f t="shared" si="213"/>
        <v>23497.5</v>
      </c>
      <c r="T742" s="49" t="s">
        <v>45</v>
      </c>
    </row>
    <row r="743" spans="1:20" s="38" customFormat="1" x14ac:dyDescent="0.25">
      <c r="A743" s="72">
        <v>738</v>
      </c>
      <c r="B743" s="37" t="s">
        <v>942</v>
      </c>
      <c r="C743" s="122" t="s">
        <v>981</v>
      </c>
      <c r="D743" s="37" t="s">
        <v>388</v>
      </c>
      <c r="E743" s="37" t="s">
        <v>72</v>
      </c>
      <c r="F743" s="44" t="s">
        <v>989</v>
      </c>
      <c r="G743" s="45">
        <v>25000</v>
      </c>
      <c r="H743" s="65">
        <v>0</v>
      </c>
      <c r="I743" s="46">
        <v>25</v>
      </c>
      <c r="J743" s="47">
        <v>717.5</v>
      </c>
      <c r="K743" s="48">
        <f t="shared" si="208"/>
        <v>1774.9999999999998</v>
      </c>
      <c r="L743" s="48">
        <f t="shared" si="207"/>
        <v>275</v>
      </c>
      <c r="M743" s="47">
        <v>760</v>
      </c>
      <c r="N743" s="46">
        <f t="shared" si="209"/>
        <v>1772.5000000000002</v>
      </c>
      <c r="O743" s="46"/>
      <c r="P743" s="46">
        <f t="shared" si="200"/>
        <v>1477.5</v>
      </c>
      <c r="Q743" s="46">
        <f t="shared" si="212"/>
        <v>1502.5</v>
      </c>
      <c r="R743" s="46">
        <f>+K743+L743+N743</f>
        <v>3822.5</v>
      </c>
      <c r="S743" s="46">
        <f t="shared" si="213"/>
        <v>23497.5</v>
      </c>
      <c r="T743" s="49" t="s">
        <v>45</v>
      </c>
    </row>
    <row r="744" spans="1:20" s="38" customFormat="1" x14ac:dyDescent="0.25">
      <c r="A744" s="72">
        <v>739</v>
      </c>
      <c r="B744" s="37" t="s">
        <v>1161</v>
      </c>
      <c r="C744" s="122" t="s">
        <v>982</v>
      </c>
      <c r="D744" s="74" t="s">
        <v>388</v>
      </c>
      <c r="E744" s="37" t="s">
        <v>72</v>
      </c>
      <c r="F744" s="44" t="s">
        <v>989</v>
      </c>
      <c r="G744" s="45">
        <v>25000</v>
      </c>
      <c r="H744" s="65"/>
      <c r="I744" s="46">
        <v>25</v>
      </c>
      <c r="J744" s="47">
        <v>717.5</v>
      </c>
      <c r="K744" s="48">
        <f t="shared" si="208"/>
        <v>1774.9999999999998</v>
      </c>
      <c r="L744" s="48">
        <f t="shared" si="207"/>
        <v>275</v>
      </c>
      <c r="M744" s="47">
        <v>760</v>
      </c>
      <c r="N744" s="46">
        <f t="shared" ref="N744:N745" si="214">+G744*7.09%</f>
        <v>1772.5000000000002</v>
      </c>
      <c r="O744" s="46"/>
      <c r="P744" s="46">
        <f t="shared" ref="P744:P745" si="215">+J744+M744</f>
        <v>1477.5</v>
      </c>
      <c r="Q744" s="46">
        <f t="shared" ref="Q744:Q745" si="216">+H744+I744+J744+M744+O744</f>
        <v>1502.5</v>
      </c>
      <c r="R744" s="46">
        <f t="shared" ref="R744:R745" si="217">+K744+L744+N744</f>
        <v>3822.5</v>
      </c>
      <c r="S744" s="46">
        <f t="shared" ref="S744:S745" si="218">+G744-Q744</f>
        <v>23497.5</v>
      </c>
      <c r="T744" s="49" t="s">
        <v>45</v>
      </c>
    </row>
    <row r="745" spans="1:20" s="38" customFormat="1" x14ac:dyDescent="0.25">
      <c r="A745" s="72">
        <v>740</v>
      </c>
      <c r="B745" s="37" t="s">
        <v>1162</v>
      </c>
      <c r="C745" s="122" t="s">
        <v>982</v>
      </c>
      <c r="D745" s="74" t="s">
        <v>388</v>
      </c>
      <c r="E745" s="37" t="s">
        <v>72</v>
      </c>
      <c r="F745" s="44" t="s">
        <v>989</v>
      </c>
      <c r="G745" s="45">
        <v>25000</v>
      </c>
      <c r="H745" s="65"/>
      <c r="I745" s="46">
        <v>25</v>
      </c>
      <c r="J745" s="47">
        <v>717.5</v>
      </c>
      <c r="K745" s="48">
        <f t="shared" ref="K745" si="219">+G745*7.1%</f>
        <v>1774.9999999999998</v>
      </c>
      <c r="L745" s="48">
        <f t="shared" ref="L745" si="220">+G745*1.1%</f>
        <v>275</v>
      </c>
      <c r="M745" s="47">
        <v>760</v>
      </c>
      <c r="N745" s="46">
        <f t="shared" si="214"/>
        <v>1772.5000000000002</v>
      </c>
      <c r="O745" s="46"/>
      <c r="P745" s="46">
        <f t="shared" si="215"/>
        <v>1477.5</v>
      </c>
      <c r="Q745" s="46">
        <f t="shared" si="216"/>
        <v>1502.5</v>
      </c>
      <c r="R745" s="46">
        <f t="shared" si="217"/>
        <v>3822.5</v>
      </c>
      <c r="S745" s="46">
        <f t="shared" si="218"/>
        <v>23497.5</v>
      </c>
      <c r="T745" s="49" t="s">
        <v>45</v>
      </c>
    </row>
    <row r="746" spans="1:20" s="38" customFormat="1" x14ac:dyDescent="0.25">
      <c r="A746" s="72">
        <v>741</v>
      </c>
      <c r="B746" s="37" t="s">
        <v>644</v>
      </c>
      <c r="C746" s="122" t="s">
        <v>981</v>
      </c>
      <c r="D746" s="74" t="s">
        <v>388</v>
      </c>
      <c r="E746" s="37" t="s">
        <v>208</v>
      </c>
      <c r="F746" s="44" t="s">
        <v>985</v>
      </c>
      <c r="G746" s="45">
        <v>12650</v>
      </c>
      <c r="H746" s="65">
        <v>0</v>
      </c>
      <c r="I746" s="46">
        <v>25</v>
      </c>
      <c r="J746" s="47">
        <v>363.06</v>
      </c>
      <c r="K746" s="48">
        <f t="shared" si="208"/>
        <v>898.14999999999986</v>
      </c>
      <c r="L746" s="48">
        <f t="shared" si="207"/>
        <v>139.15</v>
      </c>
      <c r="M746" s="47">
        <v>384.56</v>
      </c>
      <c r="N746" s="46">
        <f t="shared" si="209"/>
        <v>896.8850000000001</v>
      </c>
      <c r="O746" s="46"/>
      <c r="P746" s="46">
        <f t="shared" si="200"/>
        <v>747.62</v>
      </c>
      <c r="Q746" s="46">
        <f t="shared" si="212"/>
        <v>772.62</v>
      </c>
      <c r="R746" s="46">
        <f t="shared" si="211"/>
        <v>1934.1849999999999</v>
      </c>
      <c r="S746" s="46">
        <f t="shared" si="213"/>
        <v>11877.38</v>
      </c>
      <c r="T746" s="49" t="s">
        <v>45</v>
      </c>
    </row>
    <row r="747" spans="1:20" s="38" customFormat="1" x14ac:dyDescent="0.25">
      <c r="A747" s="72">
        <v>742</v>
      </c>
      <c r="B747" s="37" t="s">
        <v>654</v>
      </c>
      <c r="C747" s="122" t="s">
        <v>981</v>
      </c>
      <c r="D747" s="74" t="s">
        <v>651</v>
      </c>
      <c r="E747" s="37" t="s">
        <v>158</v>
      </c>
      <c r="F747" s="44" t="s">
        <v>990</v>
      </c>
      <c r="G747" s="50">
        <v>70000</v>
      </c>
      <c r="H747" s="50">
        <v>5368.48</v>
      </c>
      <c r="I747" s="46">
        <v>25</v>
      </c>
      <c r="J747" s="108">
        <v>2009</v>
      </c>
      <c r="K747" s="52">
        <f t="shared" si="208"/>
        <v>4970</v>
      </c>
      <c r="L747" s="52">
        <f t="shared" si="207"/>
        <v>770.00000000000011</v>
      </c>
      <c r="M747" s="108">
        <v>2128</v>
      </c>
      <c r="N747" s="51">
        <f t="shared" si="209"/>
        <v>4963</v>
      </c>
      <c r="O747" s="51"/>
      <c r="P747" s="51">
        <f t="shared" si="200"/>
        <v>4137</v>
      </c>
      <c r="Q747" s="46">
        <f t="shared" si="212"/>
        <v>9530.48</v>
      </c>
      <c r="R747" s="51">
        <f t="shared" ref="R747:R753" si="221">+K747+L747+N747</f>
        <v>10703</v>
      </c>
      <c r="S747" s="51">
        <f t="shared" si="213"/>
        <v>60469.520000000004</v>
      </c>
      <c r="T747" s="49" t="s">
        <v>45</v>
      </c>
    </row>
    <row r="748" spans="1:20" s="38" customFormat="1" x14ac:dyDescent="0.25">
      <c r="A748" s="72">
        <v>743</v>
      </c>
      <c r="B748" s="37" t="s">
        <v>486</v>
      </c>
      <c r="C748" s="122" t="s">
        <v>982</v>
      </c>
      <c r="D748" s="74" t="s">
        <v>651</v>
      </c>
      <c r="E748" s="37" t="s">
        <v>158</v>
      </c>
      <c r="F748" s="44" t="s">
        <v>990</v>
      </c>
      <c r="G748" s="45">
        <v>70000</v>
      </c>
      <c r="H748" s="45">
        <v>5065.99</v>
      </c>
      <c r="I748" s="46">
        <v>25</v>
      </c>
      <c r="J748" s="47">
        <v>2009</v>
      </c>
      <c r="K748" s="48">
        <f t="shared" si="208"/>
        <v>4970</v>
      </c>
      <c r="L748" s="48">
        <f t="shared" si="207"/>
        <v>770.00000000000011</v>
      </c>
      <c r="M748" s="47">
        <v>2128</v>
      </c>
      <c r="N748" s="46">
        <f t="shared" si="209"/>
        <v>4963</v>
      </c>
      <c r="O748" s="46"/>
      <c r="P748" s="46">
        <f t="shared" si="200"/>
        <v>4137</v>
      </c>
      <c r="Q748" s="46">
        <f t="shared" si="212"/>
        <v>9227.99</v>
      </c>
      <c r="R748" s="46">
        <f>+K748+L748+N748</f>
        <v>10703</v>
      </c>
      <c r="S748" s="46">
        <f t="shared" si="213"/>
        <v>60772.01</v>
      </c>
      <c r="T748" s="49" t="s">
        <v>45</v>
      </c>
    </row>
    <row r="749" spans="1:20" s="38" customFormat="1" x14ac:dyDescent="0.25">
      <c r="A749" s="72">
        <v>744</v>
      </c>
      <c r="B749" s="37" t="s">
        <v>1095</v>
      </c>
      <c r="C749" s="122" t="s">
        <v>982</v>
      </c>
      <c r="D749" s="74" t="s">
        <v>651</v>
      </c>
      <c r="E749" s="37" t="s">
        <v>158</v>
      </c>
      <c r="F749" s="44" t="s">
        <v>990</v>
      </c>
      <c r="G749" s="50">
        <v>70000</v>
      </c>
      <c r="H749" s="50">
        <v>5368.48</v>
      </c>
      <c r="I749" s="46">
        <v>25</v>
      </c>
      <c r="J749" s="108">
        <v>2009</v>
      </c>
      <c r="K749" s="52">
        <f t="shared" si="208"/>
        <v>4970</v>
      </c>
      <c r="L749" s="52">
        <f t="shared" si="207"/>
        <v>770.00000000000011</v>
      </c>
      <c r="M749" s="108">
        <v>2128</v>
      </c>
      <c r="N749" s="51">
        <f t="shared" si="209"/>
        <v>4963</v>
      </c>
      <c r="O749" s="51"/>
      <c r="P749" s="51">
        <f t="shared" si="200"/>
        <v>4137</v>
      </c>
      <c r="Q749" s="46">
        <f t="shared" si="212"/>
        <v>9530.48</v>
      </c>
      <c r="R749" s="51">
        <f t="shared" si="221"/>
        <v>10703</v>
      </c>
      <c r="S749" s="51">
        <f t="shared" si="213"/>
        <v>60469.520000000004</v>
      </c>
      <c r="T749" s="49" t="s">
        <v>45</v>
      </c>
    </row>
    <row r="750" spans="1:20" s="38" customFormat="1" x14ac:dyDescent="0.25">
      <c r="A750" s="72">
        <v>745</v>
      </c>
      <c r="B750" s="92" t="s">
        <v>1114</v>
      </c>
      <c r="C750" s="122" t="s">
        <v>982</v>
      </c>
      <c r="D750" s="74" t="s">
        <v>651</v>
      </c>
      <c r="E750" s="92" t="s">
        <v>68</v>
      </c>
      <c r="F750" s="44" t="s">
        <v>989</v>
      </c>
      <c r="G750" s="71">
        <v>16500</v>
      </c>
      <c r="I750" s="46">
        <v>25</v>
      </c>
      <c r="J750" s="38">
        <v>473.55</v>
      </c>
      <c r="K750" s="52">
        <f t="shared" si="208"/>
        <v>1171.5</v>
      </c>
      <c r="L750" s="52">
        <f t="shared" si="207"/>
        <v>181.50000000000003</v>
      </c>
      <c r="M750" s="71">
        <v>501.6</v>
      </c>
      <c r="N750" s="51">
        <f t="shared" si="209"/>
        <v>1169.8500000000001</v>
      </c>
      <c r="O750" s="51"/>
      <c r="P750" s="51">
        <f t="shared" ref="P750:P818" si="222">+J750+M750</f>
        <v>975.15000000000009</v>
      </c>
      <c r="Q750" s="46">
        <f t="shared" si="212"/>
        <v>1000.1500000000001</v>
      </c>
      <c r="R750" s="51">
        <f t="shared" ref="R750" si="223">+K750+L750+N750</f>
        <v>2522.8500000000004</v>
      </c>
      <c r="S750" s="51">
        <f t="shared" si="213"/>
        <v>15499.85</v>
      </c>
      <c r="T750" s="49" t="s">
        <v>45</v>
      </c>
    </row>
    <row r="751" spans="1:20" s="38" customFormat="1" ht="15" customHeight="1" x14ac:dyDescent="0.25">
      <c r="A751" s="72">
        <v>746</v>
      </c>
      <c r="B751" s="37" t="s">
        <v>655</v>
      </c>
      <c r="C751" s="122" t="s">
        <v>981</v>
      </c>
      <c r="D751" s="74" t="s">
        <v>651</v>
      </c>
      <c r="E751" s="37" t="s">
        <v>158</v>
      </c>
      <c r="F751" s="44" t="s">
        <v>990</v>
      </c>
      <c r="G751" s="50">
        <v>70000</v>
      </c>
      <c r="H751" s="50">
        <v>5065.99</v>
      </c>
      <c r="I751" s="46">
        <v>25</v>
      </c>
      <c r="J751" s="108">
        <v>2009</v>
      </c>
      <c r="K751" s="52">
        <f t="shared" si="208"/>
        <v>4970</v>
      </c>
      <c r="L751" s="52">
        <f t="shared" si="207"/>
        <v>770.00000000000011</v>
      </c>
      <c r="M751" s="108">
        <v>2128</v>
      </c>
      <c r="N751" s="51">
        <f t="shared" si="209"/>
        <v>4963</v>
      </c>
      <c r="O751" s="51"/>
      <c r="P751" s="51">
        <f t="shared" si="222"/>
        <v>4137</v>
      </c>
      <c r="Q751" s="46">
        <f t="shared" si="212"/>
        <v>9227.99</v>
      </c>
      <c r="R751" s="51">
        <f t="shared" si="221"/>
        <v>10703</v>
      </c>
      <c r="S751" s="51">
        <f t="shared" si="213"/>
        <v>60772.01</v>
      </c>
      <c r="T751" s="49" t="s">
        <v>45</v>
      </c>
    </row>
    <row r="752" spans="1:20" s="38" customFormat="1" x14ac:dyDescent="0.25">
      <c r="A752" s="72">
        <v>747</v>
      </c>
      <c r="B752" s="37" t="s">
        <v>657</v>
      </c>
      <c r="C752" s="122" t="s">
        <v>982</v>
      </c>
      <c r="D752" s="74" t="s">
        <v>651</v>
      </c>
      <c r="E752" s="37" t="s">
        <v>158</v>
      </c>
      <c r="F752" s="44" t="s">
        <v>989</v>
      </c>
      <c r="G752" s="50">
        <v>70000</v>
      </c>
      <c r="H752" s="50">
        <v>5368.48</v>
      </c>
      <c r="I752" s="46">
        <v>25</v>
      </c>
      <c r="J752" s="108">
        <v>2009</v>
      </c>
      <c r="K752" s="52">
        <f t="shared" si="208"/>
        <v>4970</v>
      </c>
      <c r="L752" s="52">
        <f t="shared" si="207"/>
        <v>770.00000000000011</v>
      </c>
      <c r="M752" s="108">
        <v>2128</v>
      </c>
      <c r="N752" s="51">
        <f t="shared" si="209"/>
        <v>4963</v>
      </c>
      <c r="O752" s="51"/>
      <c r="P752" s="51">
        <f t="shared" si="222"/>
        <v>4137</v>
      </c>
      <c r="Q752" s="46">
        <f t="shared" si="212"/>
        <v>9530.48</v>
      </c>
      <c r="R752" s="51">
        <f t="shared" si="221"/>
        <v>10703</v>
      </c>
      <c r="S752" s="51">
        <f t="shared" si="213"/>
        <v>60469.520000000004</v>
      </c>
      <c r="T752" s="49" t="s">
        <v>45</v>
      </c>
    </row>
    <row r="753" spans="1:20" s="38" customFormat="1" x14ac:dyDescent="0.25">
      <c r="A753" s="72">
        <v>748</v>
      </c>
      <c r="B753" s="37" t="s">
        <v>653</v>
      </c>
      <c r="C753" s="122" t="s">
        <v>981</v>
      </c>
      <c r="D753" s="74" t="s">
        <v>651</v>
      </c>
      <c r="E753" s="37" t="s">
        <v>186</v>
      </c>
      <c r="F753" s="44" t="s">
        <v>990</v>
      </c>
      <c r="G753" s="50">
        <v>45000</v>
      </c>
      <c r="H753" s="66">
        <v>1148.33</v>
      </c>
      <c r="I753" s="46">
        <v>25</v>
      </c>
      <c r="J753" s="108">
        <v>1291.5</v>
      </c>
      <c r="K753" s="52">
        <f t="shared" si="208"/>
        <v>3194.9999999999995</v>
      </c>
      <c r="L753" s="52">
        <f t="shared" si="207"/>
        <v>495.00000000000006</v>
      </c>
      <c r="M753" s="108">
        <v>1368</v>
      </c>
      <c r="N753" s="51">
        <f t="shared" si="209"/>
        <v>3190.5</v>
      </c>
      <c r="O753" s="51"/>
      <c r="P753" s="51">
        <f t="shared" si="222"/>
        <v>2659.5</v>
      </c>
      <c r="Q753" s="46">
        <f t="shared" si="212"/>
        <v>3832.83</v>
      </c>
      <c r="R753" s="51">
        <f t="shared" si="221"/>
        <v>6880.5</v>
      </c>
      <c r="S753" s="51">
        <f t="shared" si="213"/>
        <v>41167.17</v>
      </c>
      <c r="T753" s="49" t="s">
        <v>45</v>
      </c>
    </row>
    <row r="754" spans="1:20" s="38" customFormat="1" x14ac:dyDescent="0.25">
      <c r="A754" s="72">
        <v>749</v>
      </c>
      <c r="B754" s="37" t="s">
        <v>652</v>
      </c>
      <c r="C754" s="122" t="s">
        <v>981</v>
      </c>
      <c r="D754" s="74" t="s">
        <v>651</v>
      </c>
      <c r="E754" s="37" t="s">
        <v>208</v>
      </c>
      <c r="F754" s="44" t="s">
        <v>990</v>
      </c>
      <c r="G754" s="50">
        <v>12650</v>
      </c>
      <c r="H754" s="66">
        <v>0</v>
      </c>
      <c r="I754" s="46">
        <v>25</v>
      </c>
      <c r="J754" s="108">
        <v>363.06</v>
      </c>
      <c r="K754" s="52">
        <f t="shared" si="208"/>
        <v>898.14999999999986</v>
      </c>
      <c r="L754" s="52">
        <f t="shared" si="207"/>
        <v>139.15</v>
      </c>
      <c r="M754" s="108">
        <v>384.56</v>
      </c>
      <c r="N754" s="51">
        <f t="shared" si="209"/>
        <v>896.8850000000001</v>
      </c>
      <c r="O754" s="51"/>
      <c r="P754" s="51">
        <f t="shared" si="222"/>
        <v>747.62</v>
      </c>
      <c r="Q754" s="46">
        <f t="shared" si="212"/>
        <v>772.62</v>
      </c>
      <c r="R754" s="51">
        <f t="shared" ref="R754:R755" si="224">+K754+L754+N754</f>
        <v>1934.1849999999999</v>
      </c>
      <c r="S754" s="51">
        <f t="shared" si="213"/>
        <v>11877.38</v>
      </c>
      <c r="T754" s="49" t="s">
        <v>45</v>
      </c>
    </row>
    <row r="755" spans="1:20" s="38" customFormat="1" x14ac:dyDescent="0.25">
      <c r="A755" s="72">
        <v>750</v>
      </c>
      <c r="B755" s="93" t="s">
        <v>1150</v>
      </c>
      <c r="C755" s="122" t="s">
        <v>981</v>
      </c>
      <c r="D755" s="74" t="s">
        <v>651</v>
      </c>
      <c r="E755" s="37" t="s">
        <v>158</v>
      </c>
      <c r="F755" s="44" t="s">
        <v>990</v>
      </c>
      <c r="G755" s="69">
        <v>70000</v>
      </c>
      <c r="H755" s="110">
        <v>5368.48</v>
      </c>
      <c r="I755" s="46">
        <v>25</v>
      </c>
      <c r="J755" s="116">
        <v>2009</v>
      </c>
      <c r="K755" s="94">
        <f t="shared" si="208"/>
        <v>4970</v>
      </c>
      <c r="L755" s="94">
        <f t="shared" si="207"/>
        <v>770.00000000000011</v>
      </c>
      <c r="M755" s="116">
        <v>2128</v>
      </c>
      <c r="N755" s="95">
        <f t="shared" si="209"/>
        <v>4963</v>
      </c>
      <c r="O755" s="95"/>
      <c r="P755" s="95">
        <f t="shared" si="222"/>
        <v>4137</v>
      </c>
      <c r="Q755" s="96">
        <f t="shared" si="212"/>
        <v>9530.48</v>
      </c>
      <c r="R755" s="95">
        <f t="shared" si="224"/>
        <v>10703</v>
      </c>
      <c r="S755" s="95">
        <f t="shared" si="213"/>
        <v>60469.520000000004</v>
      </c>
      <c r="T755" s="49" t="s">
        <v>45</v>
      </c>
    </row>
    <row r="756" spans="1:20" s="38" customFormat="1" x14ac:dyDescent="0.25">
      <c r="A756" s="72">
        <v>751</v>
      </c>
      <c r="B756" s="93" t="s">
        <v>618</v>
      </c>
      <c r="C756" s="126" t="s">
        <v>982</v>
      </c>
      <c r="D756" s="97" t="s">
        <v>389</v>
      </c>
      <c r="E756" s="93" t="s">
        <v>900</v>
      </c>
      <c r="F756" s="98" t="s">
        <v>990</v>
      </c>
      <c r="G756" s="69">
        <v>85000</v>
      </c>
      <c r="H756" s="69">
        <v>8576.99</v>
      </c>
      <c r="I756" s="46">
        <v>25</v>
      </c>
      <c r="J756" s="116">
        <v>2439.5</v>
      </c>
      <c r="K756" s="94">
        <f t="shared" si="208"/>
        <v>6034.9999999999991</v>
      </c>
      <c r="L756" s="94">
        <f t="shared" si="207"/>
        <v>935.00000000000011</v>
      </c>
      <c r="M756" s="116">
        <v>2584</v>
      </c>
      <c r="N756" s="95">
        <f t="shared" si="209"/>
        <v>6026.5</v>
      </c>
      <c r="O756" s="95"/>
      <c r="P756" s="95">
        <f t="shared" si="222"/>
        <v>5023.5</v>
      </c>
      <c r="Q756" s="96">
        <f t="shared" si="212"/>
        <v>13625.49</v>
      </c>
      <c r="R756" s="95">
        <f>+K756+L756+N756</f>
        <v>12996.5</v>
      </c>
      <c r="S756" s="95">
        <f t="shared" si="213"/>
        <v>71374.509999999995</v>
      </c>
      <c r="T756" s="99" t="s">
        <v>45</v>
      </c>
    </row>
    <row r="757" spans="1:20" s="37" customFormat="1" x14ac:dyDescent="0.25">
      <c r="A757" s="72">
        <v>752</v>
      </c>
      <c r="B757" s="37" t="s">
        <v>649</v>
      </c>
      <c r="C757" s="122" t="s">
        <v>982</v>
      </c>
      <c r="D757" s="74" t="s">
        <v>389</v>
      </c>
      <c r="E757" s="37" t="s">
        <v>158</v>
      </c>
      <c r="F757" s="44" t="s">
        <v>990</v>
      </c>
      <c r="G757" s="45">
        <v>70000</v>
      </c>
      <c r="H757" s="45">
        <v>5368.48</v>
      </c>
      <c r="I757" s="46">
        <v>25</v>
      </c>
      <c r="J757" s="47">
        <v>2009</v>
      </c>
      <c r="K757" s="48">
        <f t="shared" si="208"/>
        <v>4970</v>
      </c>
      <c r="L757" s="48">
        <f t="shared" si="207"/>
        <v>770.00000000000011</v>
      </c>
      <c r="M757" s="47">
        <v>2128</v>
      </c>
      <c r="N757" s="46">
        <f t="shared" si="209"/>
        <v>4963</v>
      </c>
      <c r="O757" s="46"/>
      <c r="P757" s="46">
        <f t="shared" si="222"/>
        <v>4137</v>
      </c>
      <c r="Q757" s="46">
        <f t="shared" si="212"/>
        <v>9530.48</v>
      </c>
      <c r="R757" s="46">
        <f t="shared" ref="R757:R763" si="225">+K757+L757+N757</f>
        <v>10703</v>
      </c>
      <c r="S757" s="46">
        <f t="shared" si="213"/>
        <v>60469.520000000004</v>
      </c>
      <c r="T757" s="49" t="s">
        <v>45</v>
      </c>
    </row>
    <row r="758" spans="1:20" s="38" customFormat="1" x14ac:dyDescent="0.25">
      <c r="A758" s="72">
        <v>753</v>
      </c>
      <c r="B758" s="37" t="s">
        <v>645</v>
      </c>
      <c r="C758" s="122" t="s">
        <v>982</v>
      </c>
      <c r="D758" s="74" t="s">
        <v>389</v>
      </c>
      <c r="E758" s="37" t="s">
        <v>158</v>
      </c>
      <c r="F758" s="44" t="s">
        <v>990</v>
      </c>
      <c r="G758" s="45">
        <v>70000</v>
      </c>
      <c r="H758" s="45">
        <v>5065.99</v>
      </c>
      <c r="I758" s="46">
        <v>25</v>
      </c>
      <c r="J758" s="47">
        <v>2009</v>
      </c>
      <c r="K758" s="48">
        <f>+G758*7.1%</f>
        <v>4970</v>
      </c>
      <c r="L758" s="48">
        <f>+G758*1.1%</f>
        <v>770.00000000000011</v>
      </c>
      <c r="M758" s="47">
        <v>2128</v>
      </c>
      <c r="N758" s="46">
        <f>+G758*7.09%</f>
        <v>4963</v>
      </c>
      <c r="O758" s="46"/>
      <c r="P758" s="46">
        <f>+J758+M758</f>
        <v>4137</v>
      </c>
      <c r="Q758" s="46">
        <f>+H758+I758+J758+M758+O758</f>
        <v>9227.99</v>
      </c>
      <c r="R758" s="46">
        <f>+K758+L758+N758</f>
        <v>10703</v>
      </c>
      <c r="S758" s="46">
        <f>+G758-Q758</f>
        <v>60772.01</v>
      </c>
      <c r="T758" s="49" t="s">
        <v>45</v>
      </c>
    </row>
    <row r="759" spans="1:20" s="37" customFormat="1" x14ac:dyDescent="0.25">
      <c r="A759" s="72">
        <v>754</v>
      </c>
      <c r="B759" s="37" t="s">
        <v>1009</v>
      </c>
      <c r="C759" s="122" t="s">
        <v>981</v>
      </c>
      <c r="D759" s="74" t="s">
        <v>389</v>
      </c>
      <c r="E759" s="37" t="s">
        <v>208</v>
      </c>
      <c r="F759" s="44" t="s">
        <v>989</v>
      </c>
      <c r="G759" s="45">
        <v>12650</v>
      </c>
      <c r="H759" s="45"/>
      <c r="I759" s="46">
        <v>25</v>
      </c>
      <c r="J759" s="47">
        <v>363.06</v>
      </c>
      <c r="K759" s="48">
        <f t="shared" si="208"/>
        <v>898.14999999999986</v>
      </c>
      <c r="L759" s="48">
        <f t="shared" si="207"/>
        <v>139.15</v>
      </c>
      <c r="M759" s="47">
        <v>384.56</v>
      </c>
      <c r="N759" s="51">
        <f t="shared" si="209"/>
        <v>896.8850000000001</v>
      </c>
      <c r="O759" s="46"/>
      <c r="P759" s="51">
        <f t="shared" si="222"/>
        <v>747.62</v>
      </c>
      <c r="Q759" s="46">
        <f t="shared" si="212"/>
        <v>772.62</v>
      </c>
      <c r="R759" s="51">
        <f>+K759+L759+N759</f>
        <v>1934.1849999999999</v>
      </c>
      <c r="S759" s="51">
        <f t="shared" si="213"/>
        <v>11877.38</v>
      </c>
      <c r="T759" s="49" t="s">
        <v>45</v>
      </c>
    </row>
    <row r="760" spans="1:20" s="37" customFormat="1" x14ac:dyDescent="0.25">
      <c r="A760" s="72">
        <v>755</v>
      </c>
      <c r="B760" s="37" t="s">
        <v>934</v>
      </c>
      <c r="C760" s="122" t="s">
        <v>982</v>
      </c>
      <c r="D760" s="37" t="s">
        <v>389</v>
      </c>
      <c r="E760" s="37" t="s">
        <v>207</v>
      </c>
      <c r="F760" s="44" t="s">
        <v>989</v>
      </c>
      <c r="G760" s="45">
        <v>20900</v>
      </c>
      <c r="H760" s="65">
        <v>0</v>
      </c>
      <c r="I760" s="46">
        <v>25</v>
      </c>
      <c r="J760" s="47">
        <v>599.83000000000004</v>
      </c>
      <c r="K760" s="48">
        <f t="shared" si="208"/>
        <v>1483.8999999999999</v>
      </c>
      <c r="L760" s="48">
        <f t="shared" si="207"/>
        <v>229.90000000000003</v>
      </c>
      <c r="M760" s="47">
        <v>635.36</v>
      </c>
      <c r="N760" s="46">
        <f t="shared" si="209"/>
        <v>1481.8100000000002</v>
      </c>
      <c r="O760" s="46"/>
      <c r="P760" s="46">
        <f t="shared" si="222"/>
        <v>1235.19</v>
      </c>
      <c r="Q760" s="46">
        <f t="shared" si="212"/>
        <v>1260.19</v>
      </c>
      <c r="R760" s="46">
        <f>+K760+L760+N760</f>
        <v>3195.61</v>
      </c>
      <c r="S760" s="46">
        <f t="shared" si="213"/>
        <v>19639.810000000001</v>
      </c>
      <c r="T760" s="49" t="s">
        <v>45</v>
      </c>
    </row>
    <row r="761" spans="1:20" s="37" customFormat="1" x14ac:dyDescent="0.25">
      <c r="A761" s="72">
        <v>756</v>
      </c>
      <c r="B761" s="37" t="s">
        <v>650</v>
      </c>
      <c r="C761" s="122" t="s">
        <v>982</v>
      </c>
      <c r="D761" s="74" t="s">
        <v>389</v>
      </c>
      <c r="E761" s="37" t="s">
        <v>37</v>
      </c>
      <c r="F761" s="44" t="s">
        <v>989</v>
      </c>
      <c r="G761" s="45">
        <v>25000</v>
      </c>
      <c r="H761" s="65">
        <v>0</v>
      </c>
      <c r="I761" s="46">
        <v>25</v>
      </c>
      <c r="J761" s="47">
        <v>717.5</v>
      </c>
      <c r="K761" s="48">
        <f t="shared" si="208"/>
        <v>1774.9999999999998</v>
      </c>
      <c r="L761" s="48">
        <f t="shared" si="207"/>
        <v>275</v>
      </c>
      <c r="M761" s="47">
        <v>760</v>
      </c>
      <c r="N761" s="46">
        <f t="shared" si="209"/>
        <v>1772.5000000000002</v>
      </c>
      <c r="O761" s="46"/>
      <c r="P761" s="46">
        <f t="shared" si="222"/>
        <v>1477.5</v>
      </c>
      <c r="Q761" s="46">
        <f t="shared" si="212"/>
        <v>1502.5</v>
      </c>
      <c r="R761" s="46">
        <f t="shared" si="225"/>
        <v>3822.5</v>
      </c>
      <c r="S761" s="46">
        <f t="shared" si="213"/>
        <v>23497.5</v>
      </c>
      <c r="T761" s="49" t="s">
        <v>45</v>
      </c>
    </row>
    <row r="762" spans="1:20" s="38" customFormat="1" x14ac:dyDescent="0.25">
      <c r="A762" s="72">
        <v>757</v>
      </c>
      <c r="B762" s="100" t="s">
        <v>390</v>
      </c>
      <c r="C762" s="127" t="s">
        <v>982</v>
      </c>
      <c r="D762" s="100" t="s">
        <v>389</v>
      </c>
      <c r="E762" s="100" t="s">
        <v>72</v>
      </c>
      <c r="F762" s="101" t="s">
        <v>989</v>
      </c>
      <c r="G762" s="102">
        <v>25000</v>
      </c>
      <c r="H762" s="111">
        <v>0</v>
      </c>
      <c r="I762" s="46">
        <v>25</v>
      </c>
      <c r="J762" s="117">
        <v>717.5</v>
      </c>
      <c r="K762" s="103">
        <f t="shared" si="208"/>
        <v>1774.9999999999998</v>
      </c>
      <c r="L762" s="103">
        <f t="shared" si="207"/>
        <v>275</v>
      </c>
      <c r="M762" s="117">
        <v>760</v>
      </c>
      <c r="N762" s="104">
        <f t="shared" si="209"/>
        <v>1772.5000000000002</v>
      </c>
      <c r="O762" s="104"/>
      <c r="P762" s="104">
        <f t="shared" si="222"/>
        <v>1477.5</v>
      </c>
      <c r="Q762" s="104">
        <f t="shared" si="212"/>
        <v>1502.5</v>
      </c>
      <c r="R762" s="104">
        <f t="shared" si="225"/>
        <v>3822.5</v>
      </c>
      <c r="S762" s="104">
        <f t="shared" si="213"/>
        <v>23497.5</v>
      </c>
      <c r="T762" s="105" t="s">
        <v>45</v>
      </c>
    </row>
    <row r="763" spans="1:20" s="38" customFormat="1" x14ac:dyDescent="0.25">
      <c r="A763" s="72">
        <v>758</v>
      </c>
      <c r="B763" s="37" t="s">
        <v>391</v>
      </c>
      <c r="C763" s="122" t="s">
        <v>982</v>
      </c>
      <c r="D763" s="37" t="s">
        <v>389</v>
      </c>
      <c r="E763" s="37" t="s">
        <v>72</v>
      </c>
      <c r="F763" s="44" t="s">
        <v>989</v>
      </c>
      <c r="G763" s="45">
        <v>20900</v>
      </c>
      <c r="H763" s="65">
        <v>0</v>
      </c>
      <c r="I763" s="46">
        <v>25</v>
      </c>
      <c r="J763" s="47">
        <v>599.83000000000004</v>
      </c>
      <c r="K763" s="48">
        <f t="shared" si="208"/>
        <v>1483.8999999999999</v>
      </c>
      <c r="L763" s="48">
        <f t="shared" si="207"/>
        <v>229.90000000000003</v>
      </c>
      <c r="M763" s="47">
        <v>635.36</v>
      </c>
      <c r="N763" s="46">
        <f t="shared" si="209"/>
        <v>1481.8100000000002</v>
      </c>
      <c r="O763" s="46"/>
      <c r="P763" s="46">
        <f t="shared" si="222"/>
        <v>1235.19</v>
      </c>
      <c r="Q763" s="46">
        <f t="shared" si="212"/>
        <v>1260.19</v>
      </c>
      <c r="R763" s="46">
        <f t="shared" si="225"/>
        <v>3195.61</v>
      </c>
      <c r="S763" s="46">
        <f t="shared" si="213"/>
        <v>19639.810000000001</v>
      </c>
      <c r="T763" s="49" t="s">
        <v>45</v>
      </c>
    </row>
    <row r="764" spans="1:20" s="38" customFormat="1" x14ac:dyDescent="0.25">
      <c r="A764" s="72">
        <v>759</v>
      </c>
      <c r="B764" s="37" t="s">
        <v>522</v>
      </c>
      <c r="C764" s="72" t="s">
        <v>982</v>
      </c>
      <c r="D764" s="74" t="s">
        <v>658</v>
      </c>
      <c r="E764" s="37" t="s">
        <v>900</v>
      </c>
      <c r="F764" s="44" t="s">
        <v>990</v>
      </c>
      <c r="G764" s="45">
        <v>85000</v>
      </c>
      <c r="H764" s="45">
        <v>8576.99</v>
      </c>
      <c r="I764" s="46">
        <v>25</v>
      </c>
      <c r="J764" s="47">
        <v>2439.5</v>
      </c>
      <c r="K764" s="48">
        <f t="shared" si="208"/>
        <v>6034.9999999999991</v>
      </c>
      <c r="L764" s="48">
        <f t="shared" si="207"/>
        <v>935.00000000000011</v>
      </c>
      <c r="M764" s="47">
        <v>2584</v>
      </c>
      <c r="N764" s="46">
        <f t="shared" si="209"/>
        <v>6026.5</v>
      </c>
      <c r="O764" s="46"/>
      <c r="P764" s="46">
        <f t="shared" si="222"/>
        <v>5023.5</v>
      </c>
      <c r="Q764" s="46">
        <f t="shared" si="212"/>
        <v>13625.49</v>
      </c>
      <c r="R764" s="46">
        <f>+K764+L764+N764</f>
        <v>12996.5</v>
      </c>
      <c r="S764" s="46">
        <f t="shared" si="213"/>
        <v>71374.509999999995</v>
      </c>
      <c r="T764" s="49" t="s">
        <v>45</v>
      </c>
    </row>
    <row r="765" spans="1:20" s="38" customFormat="1" x14ac:dyDescent="0.25">
      <c r="A765" s="72">
        <v>760</v>
      </c>
      <c r="B765" s="37" t="s">
        <v>551</v>
      </c>
      <c r="C765" s="122" t="s">
        <v>982</v>
      </c>
      <c r="D765" s="74" t="s">
        <v>658</v>
      </c>
      <c r="E765" s="37" t="s">
        <v>158</v>
      </c>
      <c r="F765" s="44" t="s">
        <v>990</v>
      </c>
      <c r="G765" s="45">
        <v>70000</v>
      </c>
      <c r="H765" s="45">
        <v>5368.48</v>
      </c>
      <c r="I765" s="46">
        <v>25</v>
      </c>
      <c r="J765" s="47">
        <v>2009</v>
      </c>
      <c r="K765" s="48">
        <f>+G765*7.1%</f>
        <v>4970</v>
      </c>
      <c r="L765" s="48">
        <f>+G765*1.1%</f>
        <v>770.00000000000011</v>
      </c>
      <c r="M765" s="47">
        <v>2128</v>
      </c>
      <c r="N765" s="46">
        <f>+G765*7.09%</f>
        <v>4963</v>
      </c>
      <c r="O765" s="46"/>
      <c r="P765" s="46">
        <f>+J765+M765</f>
        <v>4137</v>
      </c>
      <c r="Q765" s="46">
        <f>+H765+I765+J765+M765+O765</f>
        <v>9530.48</v>
      </c>
      <c r="R765" s="46">
        <f>+K765+L765+N765</f>
        <v>10703</v>
      </c>
      <c r="S765" s="46">
        <f>+G765-Q765</f>
        <v>60469.520000000004</v>
      </c>
      <c r="T765" s="49" t="s">
        <v>45</v>
      </c>
    </row>
    <row r="766" spans="1:20" s="38" customFormat="1" x14ac:dyDescent="0.25">
      <c r="A766" s="72">
        <v>761</v>
      </c>
      <c r="B766" s="37" t="s">
        <v>660</v>
      </c>
      <c r="C766" s="122" t="s">
        <v>982</v>
      </c>
      <c r="D766" s="74" t="s">
        <v>658</v>
      </c>
      <c r="E766" s="37" t="s">
        <v>186</v>
      </c>
      <c r="F766" s="44" t="s">
        <v>990</v>
      </c>
      <c r="G766" s="45">
        <v>45000</v>
      </c>
      <c r="H766" s="65">
        <v>921.46</v>
      </c>
      <c r="I766" s="46">
        <v>25</v>
      </c>
      <c r="J766" s="47">
        <v>1291.5</v>
      </c>
      <c r="K766" s="48">
        <v>1291.5</v>
      </c>
      <c r="L766" s="48">
        <f t="shared" si="207"/>
        <v>495.00000000000006</v>
      </c>
      <c r="M766" s="47">
        <v>1368</v>
      </c>
      <c r="N766" s="46">
        <f t="shared" si="209"/>
        <v>3190.5</v>
      </c>
      <c r="O766" s="46"/>
      <c r="P766" s="46">
        <f t="shared" si="222"/>
        <v>2659.5</v>
      </c>
      <c r="Q766" s="46">
        <f t="shared" si="212"/>
        <v>3605.96</v>
      </c>
      <c r="R766" s="46">
        <f>+K766+L766+N766</f>
        <v>4977</v>
      </c>
      <c r="S766" s="46">
        <f t="shared" si="213"/>
        <v>41394.04</v>
      </c>
      <c r="T766" s="49" t="s">
        <v>45</v>
      </c>
    </row>
    <row r="767" spans="1:20" s="38" customFormat="1" x14ac:dyDescent="0.25">
      <c r="A767" s="72">
        <v>762</v>
      </c>
      <c r="B767" s="37" t="s">
        <v>661</v>
      </c>
      <c r="C767" s="122" t="s">
        <v>981</v>
      </c>
      <c r="D767" s="74" t="s">
        <v>658</v>
      </c>
      <c r="E767" s="37" t="s">
        <v>104</v>
      </c>
      <c r="F767" s="44" t="s">
        <v>990</v>
      </c>
      <c r="G767" s="45">
        <v>27300</v>
      </c>
      <c r="H767" s="65">
        <v>0</v>
      </c>
      <c r="I767" s="46">
        <v>25</v>
      </c>
      <c r="J767" s="47">
        <v>783.51</v>
      </c>
      <c r="K767" s="48">
        <f t="shared" ref="K767:K802" si="226">+G767*7.1%</f>
        <v>1938.2999999999997</v>
      </c>
      <c r="L767" s="48">
        <f t="shared" si="207"/>
        <v>300.3</v>
      </c>
      <c r="M767" s="47">
        <v>829.92</v>
      </c>
      <c r="N767" s="46">
        <f t="shared" si="209"/>
        <v>1935.5700000000002</v>
      </c>
      <c r="O767" s="46"/>
      <c r="P767" s="46">
        <f t="shared" si="222"/>
        <v>1613.4299999999998</v>
      </c>
      <c r="Q767" s="46">
        <f t="shared" si="212"/>
        <v>1638.4299999999998</v>
      </c>
      <c r="R767" s="46">
        <f>+K767+L767+N767</f>
        <v>4174.17</v>
      </c>
      <c r="S767" s="46">
        <f t="shared" si="213"/>
        <v>25661.57</v>
      </c>
      <c r="T767" s="49" t="s">
        <v>45</v>
      </c>
    </row>
    <row r="768" spans="1:20" s="38" customFormat="1" x14ac:dyDescent="0.25">
      <c r="A768" s="72">
        <v>763</v>
      </c>
      <c r="B768" s="37" t="s">
        <v>659</v>
      </c>
      <c r="C768" s="122" t="s">
        <v>981</v>
      </c>
      <c r="D768" s="74" t="s">
        <v>658</v>
      </c>
      <c r="E768" s="37" t="s">
        <v>112</v>
      </c>
      <c r="F768" s="44" t="s">
        <v>990</v>
      </c>
      <c r="G768" s="45">
        <v>25000</v>
      </c>
      <c r="H768" s="65">
        <v>0</v>
      </c>
      <c r="I768" s="46">
        <v>25</v>
      </c>
      <c r="J768" s="47">
        <v>717.5</v>
      </c>
      <c r="K768" s="48">
        <f t="shared" si="226"/>
        <v>1774.9999999999998</v>
      </c>
      <c r="L768" s="48">
        <f t="shared" si="207"/>
        <v>275</v>
      </c>
      <c r="M768" s="47">
        <v>760</v>
      </c>
      <c r="N768" s="46">
        <f t="shared" si="209"/>
        <v>1772.5000000000002</v>
      </c>
      <c r="O768" s="46"/>
      <c r="P768" s="46">
        <f t="shared" si="222"/>
        <v>1477.5</v>
      </c>
      <c r="Q768" s="46">
        <f t="shared" si="212"/>
        <v>1502.5</v>
      </c>
      <c r="R768" s="46">
        <f t="shared" ref="R768" si="227">+K768+L768+N768</f>
        <v>3822.5</v>
      </c>
      <c r="S768" s="46">
        <f t="shared" si="213"/>
        <v>23497.5</v>
      </c>
      <c r="T768" s="49" t="s">
        <v>45</v>
      </c>
    </row>
    <row r="769" spans="1:20" s="38" customFormat="1" x14ac:dyDescent="0.25">
      <c r="A769" s="72">
        <v>764</v>
      </c>
      <c r="B769" s="37" t="s">
        <v>962</v>
      </c>
      <c r="C769" s="122" t="s">
        <v>982</v>
      </c>
      <c r="D769" s="74" t="s">
        <v>665</v>
      </c>
      <c r="E769" s="37" t="s">
        <v>900</v>
      </c>
      <c r="F769" s="44" t="s">
        <v>990</v>
      </c>
      <c r="G769" s="45">
        <v>85000</v>
      </c>
      <c r="H769" s="45">
        <v>8576.99</v>
      </c>
      <c r="I769" s="46">
        <v>25</v>
      </c>
      <c r="J769" s="47">
        <v>2439.5</v>
      </c>
      <c r="K769" s="48">
        <f t="shared" si="226"/>
        <v>6034.9999999999991</v>
      </c>
      <c r="L769" s="48">
        <f t="shared" si="207"/>
        <v>935.00000000000011</v>
      </c>
      <c r="M769" s="47">
        <v>2584</v>
      </c>
      <c r="N769" s="46">
        <f t="shared" si="209"/>
        <v>6026.5</v>
      </c>
      <c r="O769" s="46"/>
      <c r="P769" s="46">
        <f t="shared" si="222"/>
        <v>5023.5</v>
      </c>
      <c r="Q769" s="46">
        <f t="shared" si="212"/>
        <v>13625.49</v>
      </c>
      <c r="R769" s="46">
        <f t="shared" ref="R769:R775" si="228">+K769+L769+N769</f>
        <v>12996.5</v>
      </c>
      <c r="S769" s="46">
        <f t="shared" si="213"/>
        <v>71374.509999999995</v>
      </c>
      <c r="T769" s="49" t="s">
        <v>45</v>
      </c>
    </row>
    <row r="770" spans="1:20" s="38" customFormat="1" x14ac:dyDescent="0.25">
      <c r="A770" s="72">
        <v>765</v>
      </c>
      <c r="B770" s="37" t="s">
        <v>667</v>
      </c>
      <c r="C770" s="122" t="s">
        <v>981</v>
      </c>
      <c r="D770" s="74" t="s">
        <v>665</v>
      </c>
      <c r="E770" s="37" t="s">
        <v>158</v>
      </c>
      <c r="F770" s="44" t="s">
        <v>990</v>
      </c>
      <c r="G770" s="45">
        <v>70000</v>
      </c>
      <c r="H770" s="45">
        <v>5368.48</v>
      </c>
      <c r="I770" s="46">
        <v>25</v>
      </c>
      <c r="J770" s="47">
        <v>2009</v>
      </c>
      <c r="K770" s="48">
        <f t="shared" si="226"/>
        <v>4970</v>
      </c>
      <c r="L770" s="48">
        <f t="shared" si="207"/>
        <v>770.00000000000011</v>
      </c>
      <c r="M770" s="47">
        <v>2128</v>
      </c>
      <c r="N770" s="46">
        <f t="shared" si="209"/>
        <v>4963</v>
      </c>
      <c r="O770" s="46"/>
      <c r="P770" s="46">
        <f t="shared" si="222"/>
        <v>4137</v>
      </c>
      <c r="Q770" s="46">
        <f t="shared" si="212"/>
        <v>9530.48</v>
      </c>
      <c r="R770" s="46">
        <f t="shared" si="228"/>
        <v>10703</v>
      </c>
      <c r="S770" s="46">
        <f t="shared" si="213"/>
        <v>60469.520000000004</v>
      </c>
      <c r="T770" s="49" t="s">
        <v>45</v>
      </c>
    </row>
    <row r="771" spans="1:20" s="38" customFormat="1" x14ac:dyDescent="0.25">
      <c r="A771" s="72">
        <v>766</v>
      </c>
      <c r="B771" s="37" t="s">
        <v>1010</v>
      </c>
      <c r="C771" s="122" t="s">
        <v>981</v>
      </c>
      <c r="D771" s="74" t="s">
        <v>665</v>
      </c>
      <c r="E771" s="37" t="s">
        <v>72</v>
      </c>
      <c r="F771" s="44" t="s">
        <v>989</v>
      </c>
      <c r="G771" s="45">
        <v>25000</v>
      </c>
      <c r="H771" s="65"/>
      <c r="I771" s="46">
        <v>25</v>
      </c>
      <c r="J771" s="47">
        <v>717.5</v>
      </c>
      <c r="K771" s="48">
        <f t="shared" si="226"/>
        <v>1774.9999999999998</v>
      </c>
      <c r="L771" s="48">
        <f t="shared" si="207"/>
        <v>275</v>
      </c>
      <c r="M771" s="47">
        <v>760</v>
      </c>
      <c r="N771" s="46">
        <f t="shared" si="209"/>
        <v>1772.5000000000002</v>
      </c>
      <c r="O771" s="46"/>
      <c r="P771" s="46">
        <f t="shared" si="222"/>
        <v>1477.5</v>
      </c>
      <c r="Q771" s="46">
        <f t="shared" si="212"/>
        <v>1502.5</v>
      </c>
      <c r="R771" s="51">
        <f t="shared" si="228"/>
        <v>3822.5</v>
      </c>
      <c r="S771" s="51">
        <f t="shared" si="213"/>
        <v>23497.5</v>
      </c>
      <c r="T771" s="49" t="s">
        <v>45</v>
      </c>
    </row>
    <row r="772" spans="1:20" s="38" customFormat="1" x14ac:dyDescent="0.25">
      <c r="A772" s="72">
        <v>767</v>
      </c>
      <c r="B772" s="37" t="s">
        <v>533</v>
      </c>
      <c r="C772" s="122" t="s">
        <v>982</v>
      </c>
      <c r="D772" s="74" t="s">
        <v>668</v>
      </c>
      <c r="E772" s="37" t="s">
        <v>900</v>
      </c>
      <c r="F772" s="44" t="s">
        <v>990</v>
      </c>
      <c r="G772" s="45">
        <v>85000</v>
      </c>
      <c r="H772" s="45">
        <v>8576.99</v>
      </c>
      <c r="I772" s="46">
        <v>25</v>
      </c>
      <c r="J772" s="47">
        <v>2439.5</v>
      </c>
      <c r="K772" s="48">
        <f t="shared" si="226"/>
        <v>6034.9999999999991</v>
      </c>
      <c r="L772" s="48">
        <f t="shared" si="207"/>
        <v>935.00000000000011</v>
      </c>
      <c r="M772" s="47">
        <v>2584</v>
      </c>
      <c r="N772" s="46">
        <f t="shared" si="209"/>
        <v>6026.5</v>
      </c>
      <c r="O772" s="46"/>
      <c r="P772" s="46">
        <f t="shared" si="222"/>
        <v>5023.5</v>
      </c>
      <c r="Q772" s="46">
        <f t="shared" si="212"/>
        <v>13625.49</v>
      </c>
      <c r="R772" s="46">
        <f t="shared" si="228"/>
        <v>12996.5</v>
      </c>
      <c r="S772" s="46">
        <f t="shared" si="213"/>
        <v>71374.509999999995</v>
      </c>
      <c r="T772" s="49" t="s">
        <v>45</v>
      </c>
    </row>
    <row r="773" spans="1:20" s="38" customFormat="1" x14ac:dyDescent="0.25">
      <c r="A773" s="72">
        <v>768</v>
      </c>
      <c r="B773" s="37" t="s">
        <v>1011</v>
      </c>
      <c r="C773" s="122" t="s">
        <v>982</v>
      </c>
      <c r="D773" s="74" t="s">
        <v>668</v>
      </c>
      <c r="E773" s="37" t="s">
        <v>72</v>
      </c>
      <c r="F773" s="44" t="s">
        <v>989</v>
      </c>
      <c r="G773" s="45">
        <v>25000</v>
      </c>
      <c r="H773" s="65"/>
      <c r="I773" s="46">
        <v>25</v>
      </c>
      <c r="J773" s="47">
        <v>717.5</v>
      </c>
      <c r="K773" s="48">
        <f t="shared" si="226"/>
        <v>1774.9999999999998</v>
      </c>
      <c r="L773" s="48">
        <f t="shared" si="207"/>
        <v>275</v>
      </c>
      <c r="M773" s="47">
        <v>760</v>
      </c>
      <c r="N773" s="46">
        <f t="shared" si="209"/>
        <v>1772.5000000000002</v>
      </c>
      <c r="O773" s="46"/>
      <c r="P773" s="46">
        <f t="shared" si="222"/>
        <v>1477.5</v>
      </c>
      <c r="Q773" s="46">
        <f t="shared" si="212"/>
        <v>1502.5</v>
      </c>
      <c r="R773" s="51">
        <f t="shared" si="228"/>
        <v>3822.5</v>
      </c>
      <c r="S773" s="51">
        <f t="shared" si="213"/>
        <v>23497.5</v>
      </c>
      <c r="T773" s="49" t="s">
        <v>45</v>
      </c>
    </row>
    <row r="774" spans="1:20" s="38" customFormat="1" x14ac:dyDescent="0.25">
      <c r="A774" s="72">
        <v>769</v>
      </c>
      <c r="B774" s="37" t="s">
        <v>671</v>
      </c>
      <c r="C774" s="122" t="s">
        <v>982</v>
      </c>
      <c r="D774" s="74" t="s">
        <v>668</v>
      </c>
      <c r="E774" s="37" t="s">
        <v>158</v>
      </c>
      <c r="F774" s="44" t="s">
        <v>990</v>
      </c>
      <c r="G774" s="45">
        <v>70000</v>
      </c>
      <c r="H774" s="45">
        <v>4763.5</v>
      </c>
      <c r="I774" s="46">
        <v>25</v>
      </c>
      <c r="J774" s="47">
        <v>2009</v>
      </c>
      <c r="K774" s="48">
        <f t="shared" si="226"/>
        <v>4970</v>
      </c>
      <c r="L774" s="48">
        <f t="shared" si="207"/>
        <v>770.00000000000011</v>
      </c>
      <c r="M774" s="47">
        <v>2128</v>
      </c>
      <c r="N774" s="46">
        <f t="shared" si="209"/>
        <v>4963</v>
      </c>
      <c r="O774" s="46"/>
      <c r="P774" s="46">
        <f t="shared" si="222"/>
        <v>4137</v>
      </c>
      <c r="Q774" s="46">
        <f t="shared" si="212"/>
        <v>8925.5</v>
      </c>
      <c r="R774" s="46">
        <f t="shared" si="228"/>
        <v>10703</v>
      </c>
      <c r="S774" s="46">
        <f t="shared" si="213"/>
        <v>61074.5</v>
      </c>
      <c r="T774" s="49" t="s">
        <v>45</v>
      </c>
    </row>
    <row r="775" spans="1:20" s="38" customFormat="1" x14ac:dyDescent="0.25">
      <c r="A775" s="72">
        <v>770</v>
      </c>
      <c r="B775" s="37" t="s">
        <v>672</v>
      </c>
      <c r="C775" s="122" t="s">
        <v>982</v>
      </c>
      <c r="D775" s="74" t="s">
        <v>668</v>
      </c>
      <c r="E775" s="37" t="s">
        <v>158</v>
      </c>
      <c r="F775" s="44" t="s">
        <v>990</v>
      </c>
      <c r="G775" s="45">
        <v>70000</v>
      </c>
      <c r="H775" s="45">
        <v>5368.48</v>
      </c>
      <c r="I775" s="46">
        <v>25</v>
      </c>
      <c r="J775" s="47">
        <v>2009</v>
      </c>
      <c r="K775" s="48">
        <f t="shared" si="226"/>
        <v>4970</v>
      </c>
      <c r="L775" s="48">
        <f t="shared" si="207"/>
        <v>770.00000000000011</v>
      </c>
      <c r="M775" s="47">
        <v>2128</v>
      </c>
      <c r="N775" s="46">
        <f t="shared" si="209"/>
        <v>4963</v>
      </c>
      <c r="O775" s="46"/>
      <c r="P775" s="46">
        <f t="shared" si="222"/>
        <v>4137</v>
      </c>
      <c r="Q775" s="46">
        <f t="shared" si="212"/>
        <v>9530.48</v>
      </c>
      <c r="R775" s="46">
        <f t="shared" si="228"/>
        <v>10703</v>
      </c>
      <c r="S775" s="46">
        <f t="shared" si="213"/>
        <v>60469.520000000004</v>
      </c>
      <c r="T775" s="49" t="s">
        <v>45</v>
      </c>
    </row>
    <row r="776" spans="1:20" s="38" customFormat="1" x14ac:dyDescent="0.25">
      <c r="A776" s="72">
        <v>771</v>
      </c>
      <c r="B776" s="37" t="s">
        <v>940</v>
      </c>
      <c r="C776" s="122" t="s">
        <v>981</v>
      </c>
      <c r="D776" s="74" t="s">
        <v>668</v>
      </c>
      <c r="E776" s="37" t="s">
        <v>72</v>
      </c>
      <c r="F776" s="44" t="s">
        <v>989</v>
      </c>
      <c r="G776" s="45">
        <v>25000</v>
      </c>
      <c r="H776" s="65">
        <v>0</v>
      </c>
      <c r="I776" s="46">
        <v>25</v>
      </c>
      <c r="J776" s="47">
        <v>717.5</v>
      </c>
      <c r="K776" s="48">
        <f t="shared" si="226"/>
        <v>1774.9999999999998</v>
      </c>
      <c r="L776" s="48">
        <f t="shared" si="207"/>
        <v>275</v>
      </c>
      <c r="M776" s="47">
        <v>760</v>
      </c>
      <c r="N776" s="46">
        <f t="shared" si="209"/>
        <v>1772.5000000000002</v>
      </c>
      <c r="O776" s="46"/>
      <c r="P776" s="46">
        <f t="shared" si="222"/>
        <v>1477.5</v>
      </c>
      <c r="Q776" s="46">
        <f t="shared" si="212"/>
        <v>1502.5</v>
      </c>
      <c r="R776" s="46">
        <f t="shared" ref="R776:R777" si="229">+K776+L776+N776</f>
        <v>3822.5</v>
      </c>
      <c r="S776" s="46">
        <f t="shared" si="213"/>
        <v>23497.5</v>
      </c>
      <c r="T776" s="49" t="s">
        <v>45</v>
      </c>
    </row>
    <row r="777" spans="1:20" s="38" customFormat="1" x14ac:dyDescent="0.25">
      <c r="A777" s="72">
        <v>772</v>
      </c>
      <c r="B777" s="37" t="s">
        <v>941</v>
      </c>
      <c r="C777" s="122" t="s">
        <v>981</v>
      </c>
      <c r="D777" s="74" t="s">
        <v>668</v>
      </c>
      <c r="E777" s="37" t="s">
        <v>72</v>
      </c>
      <c r="F777" s="44" t="s">
        <v>989</v>
      </c>
      <c r="G777" s="45">
        <v>25000</v>
      </c>
      <c r="H777" s="65">
        <v>0</v>
      </c>
      <c r="I777" s="46">
        <v>25</v>
      </c>
      <c r="J777" s="47">
        <v>717.5</v>
      </c>
      <c r="K777" s="48">
        <f t="shared" si="226"/>
        <v>1774.9999999999998</v>
      </c>
      <c r="L777" s="48">
        <f t="shared" si="207"/>
        <v>275</v>
      </c>
      <c r="M777" s="47">
        <v>760</v>
      </c>
      <c r="N777" s="46">
        <f t="shared" si="209"/>
        <v>1772.5000000000002</v>
      </c>
      <c r="O777" s="46"/>
      <c r="P777" s="46">
        <f t="shared" si="222"/>
        <v>1477.5</v>
      </c>
      <c r="Q777" s="46">
        <f t="shared" si="212"/>
        <v>1502.5</v>
      </c>
      <c r="R777" s="46">
        <f t="shared" si="229"/>
        <v>3822.5</v>
      </c>
      <c r="S777" s="46">
        <f t="shared" si="213"/>
        <v>23497.5</v>
      </c>
      <c r="T777" s="49" t="s">
        <v>45</v>
      </c>
    </row>
    <row r="778" spans="1:20" s="38" customFormat="1" x14ac:dyDescent="0.25">
      <c r="A778" s="72">
        <v>773</v>
      </c>
      <c r="B778" s="37" t="s">
        <v>670</v>
      </c>
      <c r="C778" s="122" t="s">
        <v>981</v>
      </c>
      <c r="D778" s="74" t="s">
        <v>668</v>
      </c>
      <c r="E778" s="37" t="s">
        <v>208</v>
      </c>
      <c r="F778" s="44" t="s">
        <v>990</v>
      </c>
      <c r="G778" s="45">
        <v>12650</v>
      </c>
      <c r="H778" s="65">
        <v>0</v>
      </c>
      <c r="I778" s="46">
        <v>25</v>
      </c>
      <c r="J778" s="47">
        <v>363.06</v>
      </c>
      <c r="K778" s="48">
        <f t="shared" si="226"/>
        <v>898.14999999999986</v>
      </c>
      <c r="L778" s="48">
        <f t="shared" si="207"/>
        <v>139.15</v>
      </c>
      <c r="M778" s="47">
        <v>384.56</v>
      </c>
      <c r="N778" s="46">
        <f t="shared" si="209"/>
        <v>896.8850000000001</v>
      </c>
      <c r="O778" s="46"/>
      <c r="P778" s="46">
        <f t="shared" si="222"/>
        <v>747.62</v>
      </c>
      <c r="Q778" s="46">
        <f t="shared" si="212"/>
        <v>772.62</v>
      </c>
      <c r="R778" s="46">
        <f>+K778+L778+N778</f>
        <v>1934.1849999999999</v>
      </c>
      <c r="S778" s="46">
        <f t="shared" si="213"/>
        <v>11877.38</v>
      </c>
      <c r="T778" s="49" t="s">
        <v>45</v>
      </c>
    </row>
    <row r="779" spans="1:20" s="38" customFormat="1" x14ac:dyDescent="0.25">
      <c r="A779" s="72">
        <v>774</v>
      </c>
      <c r="B779" s="37" t="s">
        <v>601</v>
      </c>
      <c r="C779" s="122" t="s">
        <v>981</v>
      </c>
      <c r="D779" s="74" t="s">
        <v>482</v>
      </c>
      <c r="E779" s="37" t="s">
        <v>900</v>
      </c>
      <c r="F779" s="44" t="s">
        <v>990</v>
      </c>
      <c r="G779" s="50">
        <v>85000</v>
      </c>
      <c r="H779" s="70">
        <v>8198.8799999999992</v>
      </c>
      <c r="I779" s="46">
        <v>25</v>
      </c>
      <c r="J779" s="108">
        <v>2439.5</v>
      </c>
      <c r="K779" s="52">
        <f t="shared" si="226"/>
        <v>6034.9999999999991</v>
      </c>
      <c r="L779" s="52">
        <f t="shared" si="207"/>
        <v>935.00000000000011</v>
      </c>
      <c r="M779" s="108">
        <v>2584</v>
      </c>
      <c r="N779" s="51">
        <f t="shared" si="209"/>
        <v>6026.5</v>
      </c>
      <c r="O779" s="51"/>
      <c r="P779" s="51">
        <f t="shared" si="222"/>
        <v>5023.5</v>
      </c>
      <c r="Q779" s="46">
        <f t="shared" si="212"/>
        <v>13247.38</v>
      </c>
      <c r="R779" s="51">
        <f>+K779+L779+N779</f>
        <v>12996.5</v>
      </c>
      <c r="S779" s="51">
        <f t="shared" si="213"/>
        <v>71752.62</v>
      </c>
      <c r="T779" s="49" t="s">
        <v>45</v>
      </c>
    </row>
    <row r="780" spans="1:20" s="38" customFormat="1" x14ac:dyDescent="0.25">
      <c r="A780" s="72">
        <v>775</v>
      </c>
      <c r="B780" s="37" t="s">
        <v>483</v>
      </c>
      <c r="C780" s="122" t="s">
        <v>982</v>
      </c>
      <c r="D780" s="74" t="s">
        <v>482</v>
      </c>
      <c r="E780" s="37" t="s">
        <v>158</v>
      </c>
      <c r="F780" s="44" t="s">
        <v>990</v>
      </c>
      <c r="G780" s="45">
        <v>70000</v>
      </c>
      <c r="H780" s="45">
        <v>5368.48</v>
      </c>
      <c r="I780" s="46">
        <v>25</v>
      </c>
      <c r="J780" s="47">
        <v>2009</v>
      </c>
      <c r="K780" s="48">
        <f t="shared" si="226"/>
        <v>4970</v>
      </c>
      <c r="L780" s="48">
        <f t="shared" si="207"/>
        <v>770.00000000000011</v>
      </c>
      <c r="M780" s="47">
        <v>2128</v>
      </c>
      <c r="N780" s="46">
        <f t="shared" si="209"/>
        <v>4963</v>
      </c>
      <c r="O780" s="46"/>
      <c r="P780" s="46">
        <f t="shared" si="222"/>
        <v>4137</v>
      </c>
      <c r="Q780" s="46">
        <f t="shared" si="212"/>
        <v>9530.48</v>
      </c>
      <c r="R780" s="46">
        <f t="shared" ref="R780:R782" si="230">+K780+L780+N780</f>
        <v>10703</v>
      </c>
      <c r="S780" s="46">
        <f t="shared" si="213"/>
        <v>60469.520000000004</v>
      </c>
      <c r="T780" s="49" t="s">
        <v>45</v>
      </c>
    </row>
    <row r="781" spans="1:20" s="38" customFormat="1" x14ac:dyDescent="0.25">
      <c r="A781" s="72">
        <v>776</v>
      </c>
      <c r="B781" s="37" t="s">
        <v>484</v>
      </c>
      <c r="C781" s="122" t="s">
        <v>981</v>
      </c>
      <c r="D781" s="74" t="s">
        <v>482</v>
      </c>
      <c r="E781" s="37" t="s">
        <v>158</v>
      </c>
      <c r="F781" s="44" t="s">
        <v>990</v>
      </c>
      <c r="G781" s="45">
        <v>70000</v>
      </c>
      <c r="H781" s="45">
        <v>5368.48</v>
      </c>
      <c r="I781" s="46">
        <v>25</v>
      </c>
      <c r="J781" s="47">
        <v>2009</v>
      </c>
      <c r="K781" s="48">
        <f t="shared" si="226"/>
        <v>4970</v>
      </c>
      <c r="L781" s="48">
        <f t="shared" ref="L781:L848" si="231">+G781*1.1%</f>
        <v>770.00000000000011</v>
      </c>
      <c r="M781" s="47">
        <v>2128</v>
      </c>
      <c r="N781" s="46">
        <f t="shared" si="209"/>
        <v>4963</v>
      </c>
      <c r="O781" s="46"/>
      <c r="P781" s="46">
        <f t="shared" si="222"/>
        <v>4137</v>
      </c>
      <c r="Q781" s="46">
        <f t="shared" si="212"/>
        <v>9530.48</v>
      </c>
      <c r="R781" s="46">
        <f t="shared" si="230"/>
        <v>10703</v>
      </c>
      <c r="S781" s="46">
        <f t="shared" si="213"/>
        <v>60469.520000000004</v>
      </c>
      <c r="T781" s="49" t="s">
        <v>45</v>
      </c>
    </row>
    <row r="782" spans="1:20" s="38" customFormat="1" x14ac:dyDescent="0.25">
      <c r="A782" s="72">
        <v>777</v>
      </c>
      <c r="B782" s="37" t="s">
        <v>485</v>
      </c>
      <c r="C782" s="122" t="s">
        <v>982</v>
      </c>
      <c r="D782" s="74" t="s">
        <v>482</v>
      </c>
      <c r="E782" s="37" t="s">
        <v>158</v>
      </c>
      <c r="F782" s="44" t="s">
        <v>990</v>
      </c>
      <c r="G782" s="45">
        <v>70000</v>
      </c>
      <c r="H782" s="45">
        <v>5368.48</v>
      </c>
      <c r="I782" s="46">
        <v>25</v>
      </c>
      <c r="J782" s="47">
        <v>2009</v>
      </c>
      <c r="K782" s="48">
        <f t="shared" si="226"/>
        <v>4970</v>
      </c>
      <c r="L782" s="48">
        <f t="shared" si="231"/>
        <v>770.00000000000011</v>
      </c>
      <c r="M782" s="47">
        <v>2128</v>
      </c>
      <c r="N782" s="46">
        <f t="shared" ref="N782:N849" si="232">+G782*7.09%</f>
        <v>4963</v>
      </c>
      <c r="O782" s="46"/>
      <c r="P782" s="46">
        <f t="shared" si="222"/>
        <v>4137</v>
      </c>
      <c r="Q782" s="46">
        <f t="shared" si="212"/>
        <v>9530.48</v>
      </c>
      <c r="R782" s="46">
        <f t="shared" si="230"/>
        <v>10703</v>
      </c>
      <c r="S782" s="46">
        <f t="shared" si="213"/>
        <v>60469.520000000004</v>
      </c>
      <c r="T782" s="49" t="s">
        <v>45</v>
      </c>
    </row>
    <row r="783" spans="1:20" s="38" customFormat="1" x14ac:dyDescent="0.25">
      <c r="A783" s="72">
        <v>778</v>
      </c>
      <c r="B783" s="37" t="s">
        <v>488</v>
      </c>
      <c r="C783" s="122" t="s">
        <v>982</v>
      </c>
      <c r="D783" s="74" t="s">
        <v>482</v>
      </c>
      <c r="E783" s="37" t="s">
        <v>158</v>
      </c>
      <c r="F783" s="44" t="s">
        <v>990</v>
      </c>
      <c r="G783" s="45">
        <v>70000</v>
      </c>
      <c r="H783" s="45">
        <v>5368.48</v>
      </c>
      <c r="I783" s="46">
        <v>25</v>
      </c>
      <c r="J783" s="47">
        <v>2009</v>
      </c>
      <c r="K783" s="48">
        <f t="shared" si="226"/>
        <v>4970</v>
      </c>
      <c r="L783" s="48">
        <f t="shared" si="231"/>
        <v>770.00000000000011</v>
      </c>
      <c r="M783" s="47">
        <v>2128</v>
      </c>
      <c r="N783" s="46">
        <f t="shared" si="232"/>
        <v>4963</v>
      </c>
      <c r="O783" s="46"/>
      <c r="P783" s="46">
        <f t="shared" si="222"/>
        <v>4137</v>
      </c>
      <c r="Q783" s="46">
        <f t="shared" si="212"/>
        <v>9530.48</v>
      </c>
      <c r="R783" s="46">
        <f t="shared" ref="R783:R790" si="233">+K783+L783+N783</f>
        <v>10703</v>
      </c>
      <c r="S783" s="46">
        <f t="shared" si="213"/>
        <v>60469.520000000004</v>
      </c>
      <c r="T783" s="49" t="s">
        <v>45</v>
      </c>
    </row>
    <row r="784" spans="1:20" s="38" customFormat="1" x14ac:dyDescent="0.25">
      <c r="A784" s="72">
        <v>779</v>
      </c>
      <c r="B784" s="37" t="s">
        <v>999</v>
      </c>
      <c r="C784" s="122" t="s">
        <v>981</v>
      </c>
      <c r="D784" s="74" t="s">
        <v>482</v>
      </c>
      <c r="E784" s="37" t="s">
        <v>72</v>
      </c>
      <c r="F784" s="44" t="s">
        <v>989</v>
      </c>
      <c r="G784" s="45">
        <v>25000</v>
      </c>
      <c r="H784" s="65">
        <v>0</v>
      </c>
      <c r="I784" s="46">
        <v>25</v>
      </c>
      <c r="J784" s="47">
        <v>717.5</v>
      </c>
      <c r="K784" s="48">
        <f t="shared" si="226"/>
        <v>1774.9999999999998</v>
      </c>
      <c r="L784" s="48">
        <f t="shared" si="231"/>
        <v>275</v>
      </c>
      <c r="M784" s="47">
        <v>760</v>
      </c>
      <c r="N784" s="46">
        <f t="shared" si="232"/>
        <v>1772.5000000000002</v>
      </c>
      <c r="O784" s="46"/>
      <c r="P784" s="46">
        <f t="shared" si="222"/>
        <v>1477.5</v>
      </c>
      <c r="Q784" s="46">
        <f t="shared" si="212"/>
        <v>1502.5</v>
      </c>
      <c r="R784" s="46">
        <f t="shared" si="233"/>
        <v>3822.5</v>
      </c>
      <c r="S784" s="46">
        <v>21954.33</v>
      </c>
      <c r="T784" s="49" t="s">
        <v>45</v>
      </c>
    </row>
    <row r="785" spans="1:20" s="38" customFormat="1" x14ac:dyDescent="0.25">
      <c r="A785" s="72">
        <v>780</v>
      </c>
      <c r="B785" s="37" t="s">
        <v>1146</v>
      </c>
      <c r="C785" s="122" t="s">
        <v>981</v>
      </c>
      <c r="D785" s="74" t="s">
        <v>482</v>
      </c>
      <c r="E785" s="37" t="s">
        <v>72</v>
      </c>
      <c r="F785" s="44" t="s">
        <v>989</v>
      </c>
      <c r="G785" s="45">
        <v>25000</v>
      </c>
      <c r="H785" s="65">
        <v>0</v>
      </c>
      <c r="I785" s="46">
        <v>25</v>
      </c>
      <c r="J785" s="47">
        <v>717.5</v>
      </c>
      <c r="K785" s="48">
        <f t="shared" si="226"/>
        <v>1774.9999999999998</v>
      </c>
      <c r="L785" s="48">
        <f t="shared" ref="L785" si="234">+G785*1.1%</f>
        <v>275</v>
      </c>
      <c r="M785" s="47">
        <v>760</v>
      </c>
      <c r="N785" s="46">
        <f t="shared" ref="N785" si="235">+G785*7.09%</f>
        <v>1772.5000000000002</v>
      </c>
      <c r="O785" s="46"/>
      <c r="P785" s="46">
        <f t="shared" ref="P785" si="236">+J785+M785</f>
        <v>1477.5</v>
      </c>
      <c r="Q785" s="46">
        <f t="shared" ref="Q785" si="237">+H785+I785+J785+M785+O785</f>
        <v>1502.5</v>
      </c>
      <c r="R785" s="46">
        <f t="shared" si="233"/>
        <v>3822.5</v>
      </c>
      <c r="S785" s="46">
        <v>21954.33</v>
      </c>
      <c r="T785" s="49" t="s">
        <v>45</v>
      </c>
    </row>
    <row r="786" spans="1:20" s="38" customFormat="1" x14ac:dyDescent="0.25">
      <c r="A786" s="72">
        <v>781</v>
      </c>
      <c r="B786" s="37" t="s">
        <v>1147</v>
      </c>
      <c r="C786" s="122" t="s">
        <v>981</v>
      </c>
      <c r="D786" s="74" t="s">
        <v>482</v>
      </c>
      <c r="E786" s="37" t="s">
        <v>72</v>
      </c>
      <c r="F786" s="44" t="s">
        <v>989</v>
      </c>
      <c r="G786" s="45">
        <v>25000</v>
      </c>
      <c r="H786" s="65">
        <v>0</v>
      </c>
      <c r="I786" s="46">
        <v>25</v>
      </c>
      <c r="J786" s="47">
        <v>717.5</v>
      </c>
      <c r="K786" s="48">
        <f t="shared" ref="K786" si="238">+G786*7.1%</f>
        <v>1774.9999999999998</v>
      </c>
      <c r="L786" s="48">
        <f t="shared" ref="L786" si="239">+G786*1.1%</f>
        <v>275</v>
      </c>
      <c r="M786" s="47">
        <v>760</v>
      </c>
      <c r="N786" s="46">
        <f t="shared" ref="N786" si="240">+G786*7.09%</f>
        <v>1772.5000000000002</v>
      </c>
      <c r="O786" s="46"/>
      <c r="P786" s="46">
        <f t="shared" ref="P786" si="241">+J786+M786</f>
        <v>1477.5</v>
      </c>
      <c r="Q786" s="46">
        <f t="shared" ref="Q786" si="242">+H786+I786+J786+M786+O786</f>
        <v>1502.5</v>
      </c>
      <c r="R786" s="46">
        <f t="shared" ref="R786" si="243">+K786+L786+N786</f>
        <v>3822.5</v>
      </c>
      <c r="S786" s="46">
        <v>21954.33</v>
      </c>
      <c r="T786" s="49" t="s">
        <v>45</v>
      </c>
    </row>
    <row r="787" spans="1:20" s="38" customFormat="1" x14ac:dyDescent="0.25">
      <c r="A787" s="72">
        <v>782</v>
      </c>
      <c r="B787" s="37" t="s">
        <v>924</v>
      </c>
      <c r="C787" s="122" t="s">
        <v>981</v>
      </c>
      <c r="D787" s="74" t="s">
        <v>482</v>
      </c>
      <c r="E787" s="37" t="s">
        <v>925</v>
      </c>
      <c r="F787" s="44" t="s">
        <v>985</v>
      </c>
      <c r="G787" s="45">
        <v>12650</v>
      </c>
      <c r="H787" s="65">
        <v>0</v>
      </c>
      <c r="I787" s="46">
        <v>25</v>
      </c>
      <c r="J787" s="47">
        <v>363.06</v>
      </c>
      <c r="K787" s="48">
        <f t="shared" si="226"/>
        <v>898.14999999999986</v>
      </c>
      <c r="L787" s="48">
        <f t="shared" si="231"/>
        <v>139.15</v>
      </c>
      <c r="M787" s="47">
        <v>384.56</v>
      </c>
      <c r="N787" s="46">
        <f t="shared" si="232"/>
        <v>896.8850000000001</v>
      </c>
      <c r="O787" s="65"/>
      <c r="P787" s="46">
        <f t="shared" si="222"/>
        <v>747.62</v>
      </c>
      <c r="Q787" s="46">
        <f t="shared" si="212"/>
        <v>772.62</v>
      </c>
      <c r="R787" s="46">
        <f t="shared" si="233"/>
        <v>1934.1849999999999</v>
      </c>
      <c r="S787" s="48">
        <f t="shared" ref="S787:S804" si="244">+G787-Q787</f>
        <v>11877.38</v>
      </c>
      <c r="T787" s="49" t="s">
        <v>45</v>
      </c>
    </row>
    <row r="788" spans="1:20" s="38" customFormat="1" x14ac:dyDescent="0.25">
      <c r="A788" s="72">
        <v>783</v>
      </c>
      <c r="B788" s="37" t="s">
        <v>496</v>
      </c>
      <c r="C788" s="122" t="s">
        <v>982</v>
      </c>
      <c r="D788" s="74" t="s">
        <v>490</v>
      </c>
      <c r="E788" s="37" t="s">
        <v>900</v>
      </c>
      <c r="F788" s="44" t="s">
        <v>990</v>
      </c>
      <c r="G788" s="45">
        <v>85000</v>
      </c>
      <c r="H788" s="45">
        <v>8198.8799999999992</v>
      </c>
      <c r="I788" s="46">
        <v>25</v>
      </c>
      <c r="J788" s="47">
        <v>2439.5</v>
      </c>
      <c r="K788" s="48">
        <f t="shared" si="226"/>
        <v>6034.9999999999991</v>
      </c>
      <c r="L788" s="48">
        <f t="shared" si="231"/>
        <v>935.00000000000011</v>
      </c>
      <c r="M788" s="47">
        <v>2584</v>
      </c>
      <c r="N788" s="46">
        <f t="shared" si="232"/>
        <v>6026.5</v>
      </c>
      <c r="O788" s="46"/>
      <c r="P788" s="46">
        <f t="shared" si="222"/>
        <v>5023.5</v>
      </c>
      <c r="Q788" s="46">
        <f t="shared" si="212"/>
        <v>13247.38</v>
      </c>
      <c r="R788" s="46">
        <f t="shared" si="233"/>
        <v>12996.5</v>
      </c>
      <c r="S788" s="46">
        <f t="shared" si="244"/>
        <v>71752.62</v>
      </c>
      <c r="T788" s="49" t="s">
        <v>45</v>
      </c>
    </row>
    <row r="789" spans="1:20" s="38" customFormat="1" x14ac:dyDescent="0.25">
      <c r="A789" s="72">
        <v>784</v>
      </c>
      <c r="B789" s="37" t="s">
        <v>493</v>
      </c>
      <c r="C789" s="122" t="s">
        <v>982</v>
      </c>
      <c r="D789" s="74" t="s">
        <v>490</v>
      </c>
      <c r="E789" s="37" t="s">
        <v>158</v>
      </c>
      <c r="F789" s="44" t="s">
        <v>990</v>
      </c>
      <c r="G789" s="45">
        <v>70000</v>
      </c>
      <c r="H789" s="45">
        <v>5368.48</v>
      </c>
      <c r="I789" s="46">
        <v>25</v>
      </c>
      <c r="J789" s="47">
        <v>2009</v>
      </c>
      <c r="K789" s="48">
        <f t="shared" si="226"/>
        <v>4970</v>
      </c>
      <c r="L789" s="48">
        <f t="shared" si="231"/>
        <v>770.00000000000011</v>
      </c>
      <c r="M789" s="47">
        <v>2128</v>
      </c>
      <c r="N789" s="46">
        <f t="shared" si="232"/>
        <v>4963</v>
      </c>
      <c r="O789" s="46"/>
      <c r="P789" s="46">
        <f t="shared" si="222"/>
        <v>4137</v>
      </c>
      <c r="Q789" s="46">
        <f t="shared" si="212"/>
        <v>9530.48</v>
      </c>
      <c r="R789" s="46">
        <f t="shared" si="233"/>
        <v>10703</v>
      </c>
      <c r="S789" s="46">
        <f t="shared" si="244"/>
        <v>60469.520000000004</v>
      </c>
      <c r="T789" s="49" t="s">
        <v>45</v>
      </c>
    </row>
    <row r="790" spans="1:20" s="38" customFormat="1" x14ac:dyDescent="0.25">
      <c r="A790" s="72">
        <v>785</v>
      </c>
      <c r="B790" s="37" t="s">
        <v>895</v>
      </c>
      <c r="C790" s="122" t="s">
        <v>982</v>
      </c>
      <c r="D790" s="74" t="s">
        <v>490</v>
      </c>
      <c r="E790" s="37" t="s">
        <v>174</v>
      </c>
      <c r="F790" s="44" t="s">
        <v>990</v>
      </c>
      <c r="G790" s="45">
        <v>55000</v>
      </c>
      <c r="H790" s="45">
        <v>2559.6799999999998</v>
      </c>
      <c r="I790" s="46">
        <v>25</v>
      </c>
      <c r="J790" s="47">
        <v>1578.5</v>
      </c>
      <c r="K790" s="48">
        <f t="shared" si="226"/>
        <v>3904.9999999999995</v>
      </c>
      <c r="L790" s="48">
        <f t="shared" si="231"/>
        <v>605.00000000000011</v>
      </c>
      <c r="M790" s="47">
        <v>1672</v>
      </c>
      <c r="N790" s="46">
        <f t="shared" si="232"/>
        <v>3899.5000000000005</v>
      </c>
      <c r="O790" s="46"/>
      <c r="P790" s="46">
        <f t="shared" si="222"/>
        <v>3250.5</v>
      </c>
      <c r="Q790" s="46">
        <f t="shared" si="212"/>
        <v>5835.18</v>
      </c>
      <c r="R790" s="46">
        <f t="shared" si="233"/>
        <v>8409.5</v>
      </c>
      <c r="S790" s="46">
        <f t="shared" si="244"/>
        <v>49164.82</v>
      </c>
      <c r="T790" s="49" t="s">
        <v>45</v>
      </c>
    </row>
    <row r="791" spans="1:20" s="38" customFormat="1" x14ac:dyDescent="0.25">
      <c r="A791" s="72">
        <v>786</v>
      </c>
      <c r="B791" s="37" t="s">
        <v>491</v>
      </c>
      <c r="C791" s="122" t="s">
        <v>981</v>
      </c>
      <c r="D791" s="74" t="s">
        <v>490</v>
      </c>
      <c r="E791" s="37" t="s">
        <v>208</v>
      </c>
      <c r="F791" s="44" t="s">
        <v>990</v>
      </c>
      <c r="G791" s="45">
        <v>12650</v>
      </c>
      <c r="H791" s="65">
        <v>0</v>
      </c>
      <c r="I791" s="46">
        <v>25</v>
      </c>
      <c r="J791" s="47">
        <v>363.06</v>
      </c>
      <c r="K791" s="48">
        <f t="shared" si="226"/>
        <v>898.14999999999986</v>
      </c>
      <c r="L791" s="48">
        <f t="shared" si="231"/>
        <v>139.15</v>
      </c>
      <c r="M791" s="47">
        <v>384.56</v>
      </c>
      <c r="N791" s="46">
        <f t="shared" si="232"/>
        <v>896.8850000000001</v>
      </c>
      <c r="O791" s="46"/>
      <c r="P791" s="46">
        <f t="shared" si="222"/>
        <v>747.62</v>
      </c>
      <c r="Q791" s="46">
        <f t="shared" si="212"/>
        <v>772.62</v>
      </c>
      <c r="R791" s="46">
        <f t="shared" ref="R791" si="245">+K791+L791+N791</f>
        <v>1934.1849999999999</v>
      </c>
      <c r="S791" s="46">
        <f t="shared" si="244"/>
        <v>11877.38</v>
      </c>
      <c r="T791" s="49" t="s">
        <v>45</v>
      </c>
    </row>
    <row r="792" spans="1:20" s="38" customFormat="1" x14ac:dyDescent="0.25">
      <c r="A792" s="72">
        <v>787</v>
      </c>
      <c r="B792" s="37" t="s">
        <v>637</v>
      </c>
      <c r="C792" s="122" t="s">
        <v>982</v>
      </c>
      <c r="D792" s="74" t="s">
        <v>494</v>
      </c>
      <c r="E792" s="37" t="s">
        <v>900</v>
      </c>
      <c r="F792" s="44" t="s">
        <v>990</v>
      </c>
      <c r="G792" s="50">
        <v>85000</v>
      </c>
      <c r="H792" s="50">
        <v>8576.99</v>
      </c>
      <c r="I792" s="46">
        <v>25</v>
      </c>
      <c r="J792" s="108">
        <v>2439.5</v>
      </c>
      <c r="K792" s="52">
        <f t="shared" si="226"/>
        <v>6034.9999999999991</v>
      </c>
      <c r="L792" s="52">
        <f t="shared" si="231"/>
        <v>935.00000000000011</v>
      </c>
      <c r="M792" s="108">
        <v>2584</v>
      </c>
      <c r="N792" s="51">
        <f t="shared" si="232"/>
        <v>6026.5</v>
      </c>
      <c r="O792" s="51"/>
      <c r="P792" s="51">
        <f t="shared" si="222"/>
        <v>5023.5</v>
      </c>
      <c r="Q792" s="46">
        <f t="shared" si="212"/>
        <v>13625.49</v>
      </c>
      <c r="R792" s="51">
        <f>+K792+L792+N792</f>
        <v>12996.5</v>
      </c>
      <c r="S792" s="51">
        <f t="shared" si="244"/>
        <v>71374.509999999995</v>
      </c>
      <c r="T792" s="49" t="s">
        <v>45</v>
      </c>
    </row>
    <row r="793" spans="1:20" s="38" customFormat="1" x14ac:dyDescent="0.25">
      <c r="A793" s="72">
        <v>788</v>
      </c>
      <c r="B793" s="37" t="s">
        <v>1066</v>
      </c>
      <c r="C793" s="122" t="s">
        <v>981</v>
      </c>
      <c r="D793" s="74" t="s">
        <v>494</v>
      </c>
      <c r="E793" s="37" t="s">
        <v>158</v>
      </c>
      <c r="F793" s="44" t="s">
        <v>990</v>
      </c>
      <c r="G793" s="50">
        <v>70000</v>
      </c>
      <c r="H793" s="50">
        <v>5368.48</v>
      </c>
      <c r="I793" s="46">
        <v>25</v>
      </c>
      <c r="J793" s="108">
        <v>2009</v>
      </c>
      <c r="K793" s="52">
        <f t="shared" si="226"/>
        <v>4970</v>
      </c>
      <c r="L793" s="52">
        <f t="shared" si="231"/>
        <v>770.00000000000011</v>
      </c>
      <c r="M793" s="108">
        <v>2128</v>
      </c>
      <c r="N793" s="51">
        <f t="shared" si="232"/>
        <v>4963</v>
      </c>
      <c r="O793" s="51"/>
      <c r="P793" s="51">
        <f t="shared" si="222"/>
        <v>4137</v>
      </c>
      <c r="Q793" s="46">
        <f t="shared" si="212"/>
        <v>9530.48</v>
      </c>
      <c r="R793" s="51">
        <f>+K793+L793+N793</f>
        <v>10703</v>
      </c>
      <c r="S793" s="51">
        <f t="shared" si="244"/>
        <v>60469.520000000004</v>
      </c>
      <c r="T793" s="49" t="s">
        <v>45</v>
      </c>
    </row>
    <row r="794" spans="1:20" s="38" customFormat="1" x14ac:dyDescent="0.25">
      <c r="A794" s="72">
        <v>789</v>
      </c>
      <c r="B794" s="37" t="s">
        <v>495</v>
      </c>
      <c r="C794" s="122" t="s">
        <v>981</v>
      </c>
      <c r="D794" s="74" t="s">
        <v>494</v>
      </c>
      <c r="E794" s="37" t="s">
        <v>127</v>
      </c>
      <c r="F794" s="44" t="s">
        <v>990</v>
      </c>
      <c r="G794" s="45">
        <v>25000</v>
      </c>
      <c r="H794" s="47">
        <v>0</v>
      </c>
      <c r="I794" s="46">
        <v>25</v>
      </c>
      <c r="J794" s="47">
        <v>717.5</v>
      </c>
      <c r="K794" s="48">
        <f t="shared" si="226"/>
        <v>1774.9999999999998</v>
      </c>
      <c r="L794" s="48">
        <f t="shared" si="231"/>
        <v>275</v>
      </c>
      <c r="M794" s="47">
        <v>760</v>
      </c>
      <c r="N794" s="46">
        <f t="shared" si="232"/>
        <v>1772.5000000000002</v>
      </c>
      <c r="O794" s="46"/>
      <c r="P794" s="46">
        <f t="shared" si="222"/>
        <v>1477.5</v>
      </c>
      <c r="Q794" s="46">
        <f t="shared" si="212"/>
        <v>1502.5</v>
      </c>
      <c r="R794" s="46">
        <f t="shared" ref="R794:R801" si="246">+K794+L794+N794</f>
        <v>3822.5</v>
      </c>
      <c r="S794" s="46">
        <f t="shared" si="244"/>
        <v>23497.5</v>
      </c>
      <c r="T794" s="49" t="s">
        <v>45</v>
      </c>
    </row>
    <row r="795" spans="1:20" s="38" customFormat="1" x14ac:dyDescent="0.25">
      <c r="A795" s="72">
        <v>790</v>
      </c>
      <c r="B795" s="37" t="s">
        <v>634</v>
      </c>
      <c r="C795" s="122" t="s">
        <v>981</v>
      </c>
      <c r="D795" s="74" t="s">
        <v>494</v>
      </c>
      <c r="E795" s="37" t="s">
        <v>126</v>
      </c>
      <c r="F795" s="44" t="s">
        <v>990</v>
      </c>
      <c r="G795" s="50">
        <v>42000</v>
      </c>
      <c r="H795" s="66">
        <v>724.92</v>
      </c>
      <c r="I795" s="46">
        <v>25</v>
      </c>
      <c r="J795" s="108">
        <v>1205.4000000000001</v>
      </c>
      <c r="K795" s="52">
        <f>+G795*7.1%</f>
        <v>2981.9999999999995</v>
      </c>
      <c r="L795" s="52">
        <f>+G795*1.1%</f>
        <v>462.00000000000006</v>
      </c>
      <c r="M795" s="108">
        <v>1276.8</v>
      </c>
      <c r="N795" s="51">
        <f>+G795*7.09%</f>
        <v>2977.8</v>
      </c>
      <c r="O795" s="51"/>
      <c r="P795" s="51">
        <f>+J795+M795</f>
        <v>2482.1999999999998</v>
      </c>
      <c r="Q795" s="46">
        <f>+H795+I795+J795+M795+O795</f>
        <v>3232.12</v>
      </c>
      <c r="R795" s="51">
        <f>+K795+L795+N795</f>
        <v>6421.7999999999993</v>
      </c>
      <c r="S795" s="51">
        <f>+G795-Q795</f>
        <v>38767.879999999997</v>
      </c>
      <c r="T795" s="49" t="s">
        <v>45</v>
      </c>
    </row>
    <row r="796" spans="1:20" s="38" customFormat="1" x14ac:dyDescent="0.25">
      <c r="A796" s="72">
        <v>791</v>
      </c>
      <c r="B796" s="37" t="s">
        <v>498</v>
      </c>
      <c r="C796" s="122" t="s">
        <v>981</v>
      </c>
      <c r="D796" s="74" t="s">
        <v>494</v>
      </c>
      <c r="E796" s="37" t="s">
        <v>208</v>
      </c>
      <c r="F796" s="44" t="s">
        <v>985</v>
      </c>
      <c r="G796" s="45">
        <v>12650</v>
      </c>
      <c r="H796" s="65">
        <v>0</v>
      </c>
      <c r="I796" s="46">
        <v>25</v>
      </c>
      <c r="J796" s="47">
        <v>363.06</v>
      </c>
      <c r="K796" s="48">
        <f>+G796*7.1%</f>
        <v>898.14999999999986</v>
      </c>
      <c r="L796" s="48">
        <f>+G796*1.1%</f>
        <v>139.15</v>
      </c>
      <c r="M796" s="47">
        <v>384.56</v>
      </c>
      <c r="N796" s="46">
        <f>+G796*7.09%</f>
        <v>896.8850000000001</v>
      </c>
      <c r="O796" s="46"/>
      <c r="P796" s="46">
        <f>+J796+M796</f>
        <v>747.62</v>
      </c>
      <c r="Q796" s="46">
        <f>+H796+I796+J796+M796+O796</f>
        <v>772.62</v>
      </c>
      <c r="R796" s="46">
        <f>+K796+L796+N796</f>
        <v>1934.1849999999999</v>
      </c>
      <c r="S796" s="46">
        <f>+G796-Q796</f>
        <v>11877.38</v>
      </c>
      <c r="T796" s="49" t="s">
        <v>45</v>
      </c>
    </row>
    <row r="797" spans="1:20" s="38" customFormat="1" x14ac:dyDescent="0.25">
      <c r="A797" s="72">
        <v>792</v>
      </c>
      <c r="B797" s="37" t="s">
        <v>974</v>
      </c>
      <c r="C797" s="122" t="s">
        <v>981</v>
      </c>
      <c r="D797" s="74" t="s">
        <v>494</v>
      </c>
      <c r="E797" s="37" t="s">
        <v>112</v>
      </c>
      <c r="F797" s="44" t="s">
        <v>989</v>
      </c>
      <c r="G797" s="45">
        <v>25000</v>
      </c>
      <c r="H797" s="65">
        <v>0</v>
      </c>
      <c r="I797" s="46">
        <v>25</v>
      </c>
      <c r="J797" s="47">
        <v>717.5</v>
      </c>
      <c r="K797" s="48">
        <f>+G797*7.1%</f>
        <v>1774.9999999999998</v>
      </c>
      <c r="L797" s="48">
        <f>+G797*1.1%</f>
        <v>275</v>
      </c>
      <c r="M797" s="48">
        <v>760</v>
      </c>
      <c r="N797" s="46">
        <f>+G797*7.09%</f>
        <v>1772.5000000000002</v>
      </c>
      <c r="O797" s="46"/>
      <c r="P797" s="46">
        <f>+J797+M797</f>
        <v>1477.5</v>
      </c>
      <c r="Q797" s="46">
        <f>+H797+I797+J797+M797+O797</f>
        <v>1502.5</v>
      </c>
      <c r="R797" s="46">
        <f>+K797+L797+N797</f>
        <v>3822.5</v>
      </c>
      <c r="S797" s="46">
        <f>+G797-Q797</f>
        <v>23497.5</v>
      </c>
      <c r="T797" s="49" t="s">
        <v>45</v>
      </c>
    </row>
    <row r="798" spans="1:20" s="38" customFormat="1" x14ac:dyDescent="0.25">
      <c r="A798" s="72">
        <v>793</v>
      </c>
      <c r="B798" s="37" t="s">
        <v>664</v>
      </c>
      <c r="C798" s="122" t="s">
        <v>982</v>
      </c>
      <c r="D798" s="74" t="s">
        <v>692</v>
      </c>
      <c r="E798" s="37" t="s">
        <v>900</v>
      </c>
      <c r="F798" s="44" t="s">
        <v>990</v>
      </c>
      <c r="G798" s="45">
        <v>85000</v>
      </c>
      <c r="H798" s="45">
        <v>8576.99</v>
      </c>
      <c r="I798" s="46">
        <v>25</v>
      </c>
      <c r="J798" s="47">
        <v>2439.5</v>
      </c>
      <c r="K798" s="48">
        <f t="shared" si="226"/>
        <v>6034.9999999999991</v>
      </c>
      <c r="L798" s="48">
        <f t="shared" si="231"/>
        <v>935.00000000000011</v>
      </c>
      <c r="M798" s="47">
        <v>2584</v>
      </c>
      <c r="N798" s="46">
        <f t="shared" si="232"/>
        <v>6026.5</v>
      </c>
      <c r="O798" s="46"/>
      <c r="P798" s="46">
        <f t="shared" si="222"/>
        <v>5023.5</v>
      </c>
      <c r="Q798" s="46">
        <f t="shared" si="212"/>
        <v>13625.49</v>
      </c>
      <c r="R798" s="46">
        <f t="shared" si="246"/>
        <v>12996.5</v>
      </c>
      <c r="S798" s="46">
        <f t="shared" si="244"/>
        <v>71374.509999999995</v>
      </c>
      <c r="T798" s="49" t="s">
        <v>45</v>
      </c>
    </row>
    <row r="799" spans="1:20" s="38" customFormat="1" x14ac:dyDescent="0.25">
      <c r="A799" s="72">
        <v>794</v>
      </c>
      <c r="B799" s="37" t="s">
        <v>1012</v>
      </c>
      <c r="C799" s="122" t="s">
        <v>981</v>
      </c>
      <c r="D799" s="74" t="s">
        <v>692</v>
      </c>
      <c r="E799" s="37" t="s">
        <v>208</v>
      </c>
      <c r="F799" s="44" t="s">
        <v>989</v>
      </c>
      <c r="G799" s="45">
        <v>12650</v>
      </c>
      <c r="H799" s="65">
        <v>0</v>
      </c>
      <c r="I799" s="46">
        <v>25</v>
      </c>
      <c r="J799" s="47">
        <v>363.06</v>
      </c>
      <c r="K799" s="48">
        <f t="shared" si="226"/>
        <v>898.14999999999986</v>
      </c>
      <c r="L799" s="48">
        <f t="shared" si="231"/>
        <v>139.15</v>
      </c>
      <c r="M799" s="47">
        <v>384.56</v>
      </c>
      <c r="N799" s="46">
        <f t="shared" si="232"/>
        <v>896.8850000000001</v>
      </c>
      <c r="O799" s="46"/>
      <c r="P799" s="46">
        <f t="shared" si="222"/>
        <v>747.62</v>
      </c>
      <c r="Q799" s="46">
        <f t="shared" si="212"/>
        <v>772.62</v>
      </c>
      <c r="R799" s="51">
        <f t="shared" si="246"/>
        <v>1934.1849999999999</v>
      </c>
      <c r="S799" s="51">
        <f t="shared" si="244"/>
        <v>11877.38</v>
      </c>
      <c r="T799" s="49" t="s">
        <v>45</v>
      </c>
    </row>
    <row r="800" spans="1:20" s="38" customFormat="1" x14ac:dyDescent="0.25">
      <c r="A800" s="72">
        <v>795</v>
      </c>
      <c r="B800" s="37" t="s">
        <v>1098</v>
      </c>
      <c r="C800" s="122" t="s">
        <v>981</v>
      </c>
      <c r="D800" s="74" t="s">
        <v>692</v>
      </c>
      <c r="E800" s="37" t="s">
        <v>998</v>
      </c>
      <c r="F800" s="44" t="s">
        <v>989</v>
      </c>
      <c r="G800" s="45">
        <v>25000</v>
      </c>
      <c r="H800" s="65">
        <v>0</v>
      </c>
      <c r="I800" s="46">
        <v>25</v>
      </c>
      <c r="J800" s="47">
        <v>717.5</v>
      </c>
      <c r="K800" s="48">
        <f t="shared" si="226"/>
        <v>1774.9999999999998</v>
      </c>
      <c r="L800" s="48">
        <f t="shared" si="231"/>
        <v>275</v>
      </c>
      <c r="M800" s="47">
        <v>760</v>
      </c>
      <c r="N800" s="46">
        <f t="shared" si="232"/>
        <v>1772.5000000000002</v>
      </c>
      <c r="O800" s="46"/>
      <c r="P800" s="46">
        <f t="shared" si="222"/>
        <v>1477.5</v>
      </c>
      <c r="Q800" s="46">
        <f t="shared" si="212"/>
        <v>1502.5</v>
      </c>
      <c r="R800" s="46">
        <f t="shared" ref="R800" si="247">+K800+L800+N800</f>
        <v>3822.5</v>
      </c>
      <c r="S800" s="46">
        <f t="shared" si="244"/>
        <v>23497.5</v>
      </c>
      <c r="T800" s="49" t="s">
        <v>45</v>
      </c>
    </row>
    <row r="801" spans="1:20" s="38" customFormat="1" x14ac:dyDescent="0.25">
      <c r="A801" s="72">
        <v>796</v>
      </c>
      <c r="B801" s="37" t="s">
        <v>695</v>
      </c>
      <c r="C801" s="122" t="s">
        <v>982</v>
      </c>
      <c r="D801" s="74" t="s">
        <v>692</v>
      </c>
      <c r="E801" s="37" t="s">
        <v>158</v>
      </c>
      <c r="F801" s="44" t="s">
        <v>990</v>
      </c>
      <c r="G801" s="45">
        <v>70000</v>
      </c>
      <c r="H801" s="45">
        <v>5368.48</v>
      </c>
      <c r="I801" s="46">
        <v>25</v>
      </c>
      <c r="J801" s="47">
        <v>2009</v>
      </c>
      <c r="K801" s="48">
        <f t="shared" si="226"/>
        <v>4970</v>
      </c>
      <c r="L801" s="48">
        <f t="shared" si="231"/>
        <v>770.00000000000011</v>
      </c>
      <c r="M801" s="47">
        <v>2128</v>
      </c>
      <c r="N801" s="46">
        <f t="shared" si="232"/>
        <v>4963</v>
      </c>
      <c r="O801" s="46"/>
      <c r="P801" s="46">
        <f t="shared" si="222"/>
        <v>4137</v>
      </c>
      <c r="Q801" s="46">
        <f t="shared" si="212"/>
        <v>9530.48</v>
      </c>
      <c r="R801" s="46">
        <f t="shared" si="246"/>
        <v>10703</v>
      </c>
      <c r="S801" s="46">
        <f t="shared" si="244"/>
        <v>60469.520000000004</v>
      </c>
      <c r="T801" s="49" t="s">
        <v>45</v>
      </c>
    </row>
    <row r="802" spans="1:20" s="38" customFormat="1" x14ac:dyDescent="0.25">
      <c r="A802" s="72">
        <v>797</v>
      </c>
      <c r="B802" s="37" t="s">
        <v>693</v>
      </c>
      <c r="C802" s="122" t="s">
        <v>981</v>
      </c>
      <c r="D802" s="74" t="s">
        <v>692</v>
      </c>
      <c r="E802" s="37" t="s">
        <v>112</v>
      </c>
      <c r="F802" s="44" t="s">
        <v>990</v>
      </c>
      <c r="G802" s="45">
        <v>25000</v>
      </c>
      <c r="H802" s="65">
        <v>0</v>
      </c>
      <c r="I802" s="46">
        <v>25</v>
      </c>
      <c r="J802" s="47">
        <v>717.5</v>
      </c>
      <c r="K802" s="48">
        <f t="shared" si="226"/>
        <v>1774.9999999999998</v>
      </c>
      <c r="L802" s="48">
        <f t="shared" si="231"/>
        <v>275</v>
      </c>
      <c r="M802" s="47">
        <v>760</v>
      </c>
      <c r="N802" s="46">
        <f t="shared" si="232"/>
        <v>1772.5000000000002</v>
      </c>
      <c r="O802" s="46"/>
      <c r="P802" s="46">
        <f t="shared" si="222"/>
        <v>1477.5</v>
      </c>
      <c r="Q802" s="46">
        <f t="shared" si="212"/>
        <v>1502.5</v>
      </c>
      <c r="R802" s="46">
        <f t="shared" ref="R802:R803" si="248">+K802+L802+N802</f>
        <v>3822.5</v>
      </c>
      <c r="S802" s="46">
        <f t="shared" si="244"/>
        <v>23497.5</v>
      </c>
      <c r="T802" s="49" t="s">
        <v>45</v>
      </c>
    </row>
    <row r="803" spans="1:20" s="38" customFormat="1" x14ac:dyDescent="0.25">
      <c r="A803" s="72">
        <v>798</v>
      </c>
      <c r="B803" s="37" t="s">
        <v>694</v>
      </c>
      <c r="C803" s="122" t="s">
        <v>981</v>
      </c>
      <c r="D803" s="74" t="s">
        <v>692</v>
      </c>
      <c r="E803" s="37" t="s">
        <v>147</v>
      </c>
      <c r="F803" s="44" t="s">
        <v>989</v>
      </c>
      <c r="G803" s="45">
        <v>22000</v>
      </c>
      <c r="H803" s="65">
        <v>0</v>
      </c>
      <c r="I803" s="46">
        <v>25</v>
      </c>
      <c r="J803" s="47">
        <v>631.4</v>
      </c>
      <c r="K803" s="48">
        <f t="shared" ref="K803:K835" si="249">+G803*7.1%</f>
        <v>1561.9999999999998</v>
      </c>
      <c r="L803" s="48">
        <f t="shared" si="231"/>
        <v>242.00000000000003</v>
      </c>
      <c r="M803" s="47">
        <v>668.8</v>
      </c>
      <c r="N803" s="46">
        <f t="shared" si="232"/>
        <v>1559.8000000000002</v>
      </c>
      <c r="O803" s="46"/>
      <c r="P803" s="46">
        <f t="shared" si="222"/>
        <v>1300.1999999999998</v>
      </c>
      <c r="Q803" s="46">
        <f t="shared" si="212"/>
        <v>1325.1999999999998</v>
      </c>
      <c r="R803" s="46">
        <f t="shared" si="248"/>
        <v>3363.8</v>
      </c>
      <c r="S803" s="46">
        <f t="shared" si="244"/>
        <v>20674.8</v>
      </c>
      <c r="T803" s="49" t="s">
        <v>45</v>
      </c>
    </row>
    <row r="804" spans="1:20" s="38" customFormat="1" x14ac:dyDescent="0.25">
      <c r="A804" s="72">
        <v>799</v>
      </c>
      <c r="B804" s="37" t="s">
        <v>613</v>
      </c>
      <c r="C804" s="122" t="s">
        <v>981</v>
      </c>
      <c r="D804" s="74" t="s">
        <v>499</v>
      </c>
      <c r="E804" s="37" t="s">
        <v>900</v>
      </c>
      <c r="F804" s="44" t="s">
        <v>990</v>
      </c>
      <c r="G804" s="45">
        <v>85000</v>
      </c>
      <c r="H804" s="67">
        <v>8576.99</v>
      </c>
      <c r="I804" s="46">
        <v>25</v>
      </c>
      <c r="J804" s="47">
        <v>2439.5</v>
      </c>
      <c r="K804" s="48">
        <f t="shared" si="249"/>
        <v>6034.9999999999991</v>
      </c>
      <c r="L804" s="48">
        <f t="shared" si="231"/>
        <v>935.00000000000011</v>
      </c>
      <c r="M804" s="47">
        <v>2584</v>
      </c>
      <c r="N804" s="46">
        <f t="shared" si="232"/>
        <v>6026.5</v>
      </c>
      <c r="O804" s="46"/>
      <c r="P804" s="46">
        <f t="shared" si="222"/>
        <v>5023.5</v>
      </c>
      <c r="Q804" s="46">
        <f t="shared" si="212"/>
        <v>13625.49</v>
      </c>
      <c r="R804" s="46">
        <f t="shared" ref="R804:R808" si="250">+K804+L804+N804</f>
        <v>12996.5</v>
      </c>
      <c r="S804" s="46">
        <f t="shared" si="244"/>
        <v>71374.509999999995</v>
      </c>
      <c r="T804" s="49" t="s">
        <v>45</v>
      </c>
    </row>
    <row r="805" spans="1:20" s="38" customFormat="1" x14ac:dyDescent="0.25">
      <c r="A805" s="72">
        <v>800</v>
      </c>
      <c r="B805" s="37" t="s">
        <v>501</v>
      </c>
      <c r="C805" s="122" t="s">
        <v>981</v>
      </c>
      <c r="D805" s="74" t="s">
        <v>499</v>
      </c>
      <c r="E805" s="37" t="s">
        <v>103</v>
      </c>
      <c r="F805" s="44" t="s">
        <v>989</v>
      </c>
      <c r="G805" s="45">
        <v>25000</v>
      </c>
      <c r="H805" s="65">
        <v>0</v>
      </c>
      <c r="I805" s="46">
        <v>25</v>
      </c>
      <c r="J805" s="47">
        <v>717.5</v>
      </c>
      <c r="K805" s="48">
        <f t="shared" si="249"/>
        <v>1774.9999999999998</v>
      </c>
      <c r="L805" s="48">
        <f t="shared" si="231"/>
        <v>275</v>
      </c>
      <c r="M805" s="47">
        <v>760</v>
      </c>
      <c r="N805" s="46">
        <f t="shared" si="232"/>
        <v>1772.5000000000002</v>
      </c>
      <c r="O805" s="46"/>
      <c r="P805" s="46">
        <f t="shared" si="222"/>
        <v>1477.5</v>
      </c>
      <c r="Q805" s="46">
        <f t="shared" ref="Q805:Q870" si="251">+H805+I805+J805+M805+O805</f>
        <v>1502.5</v>
      </c>
      <c r="R805" s="46">
        <f t="shared" si="250"/>
        <v>3822.5</v>
      </c>
      <c r="S805" s="46">
        <f t="shared" ref="S805:S840" si="252">+G805-Q805</f>
        <v>23497.5</v>
      </c>
      <c r="T805" s="49" t="s">
        <v>45</v>
      </c>
    </row>
    <row r="806" spans="1:20" s="38" customFormat="1" x14ac:dyDescent="0.25">
      <c r="A806" s="72">
        <v>801</v>
      </c>
      <c r="B806" s="37" t="s">
        <v>502</v>
      </c>
      <c r="C806" s="122" t="s">
        <v>982</v>
      </c>
      <c r="D806" s="74" t="s">
        <v>499</v>
      </c>
      <c r="E806" s="37" t="s">
        <v>158</v>
      </c>
      <c r="F806" s="44" t="s">
        <v>990</v>
      </c>
      <c r="G806" s="45">
        <v>70000</v>
      </c>
      <c r="H806" s="45">
        <v>5368.48</v>
      </c>
      <c r="I806" s="46">
        <v>25</v>
      </c>
      <c r="J806" s="47">
        <v>2009</v>
      </c>
      <c r="K806" s="48">
        <f>+G806*7.1%</f>
        <v>4970</v>
      </c>
      <c r="L806" s="48">
        <f>+G806*1.1%</f>
        <v>770.00000000000011</v>
      </c>
      <c r="M806" s="47">
        <v>2128</v>
      </c>
      <c r="N806" s="46">
        <f>+G806*7.09%</f>
        <v>4963</v>
      </c>
      <c r="O806" s="46"/>
      <c r="P806" s="46">
        <f>+J806+M806</f>
        <v>4137</v>
      </c>
      <c r="Q806" s="46">
        <f>+H806+I806+J806+M806+O806</f>
        <v>9530.48</v>
      </c>
      <c r="R806" s="46">
        <f>+K806+L806+N806</f>
        <v>10703</v>
      </c>
      <c r="S806" s="46">
        <f>+G806-Q806</f>
        <v>60469.520000000004</v>
      </c>
      <c r="T806" s="49" t="s">
        <v>45</v>
      </c>
    </row>
    <row r="807" spans="1:20" s="38" customFormat="1" x14ac:dyDescent="0.25">
      <c r="A807" s="72">
        <v>802</v>
      </c>
      <c r="B807" s="37" t="s">
        <v>503</v>
      </c>
      <c r="C807" s="122" t="s">
        <v>981</v>
      </c>
      <c r="D807" s="74" t="s">
        <v>499</v>
      </c>
      <c r="E807" s="37" t="s">
        <v>127</v>
      </c>
      <c r="F807" s="44" t="s">
        <v>989</v>
      </c>
      <c r="G807" s="45">
        <v>25000</v>
      </c>
      <c r="H807" s="65">
        <v>0</v>
      </c>
      <c r="I807" s="46">
        <v>25</v>
      </c>
      <c r="J807" s="47">
        <v>717.5</v>
      </c>
      <c r="K807" s="48">
        <f>+G807*7.1%</f>
        <v>1774.9999999999998</v>
      </c>
      <c r="L807" s="48">
        <f>+G807*1.1%</f>
        <v>275</v>
      </c>
      <c r="M807" s="47">
        <v>760</v>
      </c>
      <c r="N807" s="46">
        <f>+G807*7.09%</f>
        <v>1772.5000000000002</v>
      </c>
      <c r="O807" s="46"/>
      <c r="P807" s="46">
        <f>+J807+M807</f>
        <v>1477.5</v>
      </c>
      <c r="Q807" s="46">
        <f>+H807+I807+J807+M807+O807</f>
        <v>1502.5</v>
      </c>
      <c r="R807" s="46">
        <f>+K807+L807+N807</f>
        <v>3822.5</v>
      </c>
      <c r="S807" s="46">
        <f>+G807-Q807</f>
        <v>23497.5</v>
      </c>
      <c r="T807" s="49" t="s">
        <v>45</v>
      </c>
    </row>
    <row r="808" spans="1:20" s="38" customFormat="1" x14ac:dyDescent="0.25">
      <c r="A808" s="72">
        <v>803</v>
      </c>
      <c r="B808" s="37" t="s">
        <v>504</v>
      </c>
      <c r="C808" s="122" t="s">
        <v>982</v>
      </c>
      <c r="D808" s="74" t="s">
        <v>499</v>
      </c>
      <c r="E808" s="37" t="s">
        <v>72</v>
      </c>
      <c r="F808" s="44" t="s">
        <v>989</v>
      </c>
      <c r="G808" s="45">
        <v>25000</v>
      </c>
      <c r="H808" s="65">
        <v>0</v>
      </c>
      <c r="I808" s="46">
        <v>25</v>
      </c>
      <c r="J808" s="47">
        <v>717.5</v>
      </c>
      <c r="K808" s="48">
        <f t="shared" si="249"/>
        <v>1774.9999999999998</v>
      </c>
      <c r="L808" s="48">
        <f t="shared" si="231"/>
        <v>275</v>
      </c>
      <c r="M808" s="47">
        <v>760</v>
      </c>
      <c r="N808" s="46">
        <f t="shared" si="232"/>
        <v>1772.5000000000002</v>
      </c>
      <c r="O808" s="46"/>
      <c r="P808" s="46">
        <f t="shared" si="222"/>
        <v>1477.5</v>
      </c>
      <c r="Q808" s="46">
        <f t="shared" si="251"/>
        <v>1502.5</v>
      </c>
      <c r="R808" s="46">
        <f t="shared" si="250"/>
        <v>3822.5</v>
      </c>
      <c r="S808" s="46">
        <f t="shared" si="252"/>
        <v>23497.5</v>
      </c>
      <c r="T808" s="49" t="s">
        <v>45</v>
      </c>
    </row>
    <row r="809" spans="1:20" s="38" customFormat="1" x14ac:dyDescent="0.25">
      <c r="A809" s="72">
        <v>804</v>
      </c>
      <c r="B809" s="37" t="s">
        <v>1000</v>
      </c>
      <c r="C809" s="122" t="s">
        <v>981</v>
      </c>
      <c r="D809" s="74" t="s">
        <v>499</v>
      </c>
      <c r="E809" s="37" t="s">
        <v>127</v>
      </c>
      <c r="F809" s="44" t="s">
        <v>989</v>
      </c>
      <c r="G809" s="45">
        <v>25000</v>
      </c>
      <c r="H809" s="65"/>
      <c r="I809" s="46">
        <v>25</v>
      </c>
      <c r="J809" s="47">
        <v>717.5</v>
      </c>
      <c r="K809" s="48">
        <f>+G809*7.1%</f>
        <v>1774.9999999999998</v>
      </c>
      <c r="L809" s="48">
        <f>+G809*1.1%</f>
        <v>275</v>
      </c>
      <c r="M809" s="47">
        <v>760</v>
      </c>
      <c r="N809" s="46">
        <f>+G809*7.09%</f>
        <v>1772.5000000000002</v>
      </c>
      <c r="O809" s="46"/>
      <c r="P809" s="46">
        <f>+J809+M809</f>
        <v>1477.5</v>
      </c>
      <c r="Q809" s="46">
        <f>+H809+I809+J809+M809+O809</f>
        <v>1502.5</v>
      </c>
      <c r="R809" s="46">
        <f>+K809+L809+N809</f>
        <v>3822.5</v>
      </c>
      <c r="S809" s="46">
        <v>21954.33</v>
      </c>
      <c r="T809" s="49" t="s">
        <v>45</v>
      </c>
    </row>
    <row r="810" spans="1:20" s="38" customFormat="1" x14ac:dyDescent="0.25">
      <c r="A810" s="72">
        <v>805</v>
      </c>
      <c r="B810" s="37" t="s">
        <v>1143</v>
      </c>
      <c r="C810" s="122" t="s">
        <v>982</v>
      </c>
      <c r="D810" s="74" t="s">
        <v>499</v>
      </c>
      <c r="E810" s="37" t="s">
        <v>207</v>
      </c>
      <c r="F810" s="44" t="s">
        <v>985</v>
      </c>
      <c r="G810" s="45">
        <v>25000</v>
      </c>
      <c r="H810" s="45">
        <v>0</v>
      </c>
      <c r="I810" s="46">
        <v>25</v>
      </c>
      <c r="J810" s="47">
        <v>717.5</v>
      </c>
      <c r="K810" s="48">
        <f>+G810*7.1%</f>
        <v>1774.9999999999998</v>
      </c>
      <c r="L810" s="48">
        <f>+G810*1.1%</f>
        <v>275</v>
      </c>
      <c r="M810" s="47">
        <v>760</v>
      </c>
      <c r="N810" s="46">
        <f>+G810*7.09%</f>
        <v>1772.5000000000002</v>
      </c>
      <c r="O810" s="46"/>
      <c r="P810" s="46">
        <f>+J810+M810</f>
        <v>1477.5</v>
      </c>
      <c r="Q810" s="46">
        <f>+H810+I810+J810+M810+O810</f>
        <v>1502.5</v>
      </c>
      <c r="R810" s="46">
        <f>+K810+L810+N810</f>
        <v>3822.5</v>
      </c>
      <c r="S810" s="46">
        <f>+G810-Q810</f>
        <v>23497.5</v>
      </c>
      <c r="T810" s="49" t="s">
        <v>45</v>
      </c>
    </row>
    <row r="811" spans="1:20" s="38" customFormat="1" x14ac:dyDescent="0.25">
      <c r="A811" s="72">
        <v>806</v>
      </c>
      <c r="B811" s="37" t="s">
        <v>1073</v>
      </c>
      <c r="C811" s="122" t="s">
        <v>981</v>
      </c>
      <c r="D811" s="74" t="s">
        <v>505</v>
      </c>
      <c r="E811" s="37" t="s">
        <v>900</v>
      </c>
      <c r="F811" s="44" t="s">
        <v>990</v>
      </c>
      <c r="G811" s="50">
        <v>85000</v>
      </c>
      <c r="H811" s="50">
        <v>8198.8799999999992</v>
      </c>
      <c r="I811" s="46">
        <v>25</v>
      </c>
      <c r="J811" s="108">
        <v>2439.5</v>
      </c>
      <c r="K811" s="52">
        <f t="shared" si="249"/>
        <v>6034.9999999999991</v>
      </c>
      <c r="L811" s="52">
        <f t="shared" si="231"/>
        <v>935.00000000000011</v>
      </c>
      <c r="M811" s="108">
        <v>2584</v>
      </c>
      <c r="N811" s="51">
        <f t="shared" si="232"/>
        <v>6026.5</v>
      </c>
      <c r="O811" s="51"/>
      <c r="P811" s="51">
        <f t="shared" si="222"/>
        <v>5023.5</v>
      </c>
      <c r="Q811" s="46">
        <f t="shared" si="251"/>
        <v>13247.38</v>
      </c>
      <c r="R811" s="51">
        <f>+K811+L811+N811</f>
        <v>12996.5</v>
      </c>
      <c r="S811" s="51">
        <f t="shared" si="252"/>
        <v>71752.62</v>
      </c>
      <c r="T811" s="49" t="s">
        <v>45</v>
      </c>
    </row>
    <row r="812" spans="1:20" s="38" customFormat="1" x14ac:dyDescent="0.25">
      <c r="A812" s="72">
        <v>807</v>
      </c>
      <c r="B812" s="37" t="s">
        <v>509</v>
      </c>
      <c r="C812" s="122" t="s">
        <v>982</v>
      </c>
      <c r="D812" s="74" t="s">
        <v>505</v>
      </c>
      <c r="E812" s="37" t="s">
        <v>158</v>
      </c>
      <c r="F812" s="44" t="s">
        <v>990</v>
      </c>
      <c r="G812" s="45">
        <v>70000</v>
      </c>
      <c r="H812" s="45">
        <v>5368.48</v>
      </c>
      <c r="I812" s="46">
        <v>25</v>
      </c>
      <c r="J812" s="47">
        <v>2009</v>
      </c>
      <c r="K812" s="48">
        <f t="shared" si="249"/>
        <v>4970</v>
      </c>
      <c r="L812" s="48">
        <f t="shared" si="231"/>
        <v>770.00000000000011</v>
      </c>
      <c r="M812" s="47">
        <v>2128</v>
      </c>
      <c r="N812" s="46">
        <f t="shared" si="232"/>
        <v>4963</v>
      </c>
      <c r="O812" s="46"/>
      <c r="P812" s="46">
        <f t="shared" si="222"/>
        <v>4137</v>
      </c>
      <c r="Q812" s="46">
        <f t="shared" si="251"/>
        <v>9530.48</v>
      </c>
      <c r="R812" s="46">
        <f>+K812+L812+N812</f>
        <v>10703</v>
      </c>
      <c r="S812" s="46">
        <f t="shared" si="252"/>
        <v>60469.520000000004</v>
      </c>
      <c r="T812" s="49" t="s">
        <v>45</v>
      </c>
    </row>
    <row r="813" spans="1:20" s="38" customFormat="1" x14ac:dyDescent="0.25">
      <c r="A813" s="72">
        <v>808</v>
      </c>
      <c r="B813" s="37" t="s">
        <v>508</v>
      </c>
      <c r="C813" s="122" t="s">
        <v>982</v>
      </c>
      <c r="D813" s="74" t="s">
        <v>505</v>
      </c>
      <c r="E813" s="37" t="s">
        <v>73</v>
      </c>
      <c r="F813" s="44" t="s">
        <v>990</v>
      </c>
      <c r="G813" s="45">
        <v>16500</v>
      </c>
      <c r="H813" s="65">
        <v>0</v>
      </c>
      <c r="I813" s="46">
        <v>25</v>
      </c>
      <c r="J813" s="47">
        <v>473.55</v>
      </c>
      <c r="K813" s="48">
        <f t="shared" si="249"/>
        <v>1171.5</v>
      </c>
      <c r="L813" s="48">
        <f t="shared" si="231"/>
        <v>181.50000000000003</v>
      </c>
      <c r="M813" s="47">
        <v>501.6</v>
      </c>
      <c r="N813" s="46">
        <f t="shared" si="232"/>
        <v>1169.8500000000001</v>
      </c>
      <c r="O813" s="46"/>
      <c r="P813" s="46">
        <f t="shared" si="222"/>
        <v>975.15000000000009</v>
      </c>
      <c r="Q813" s="46">
        <f t="shared" si="251"/>
        <v>1000.1500000000001</v>
      </c>
      <c r="R813" s="46">
        <f t="shared" ref="R813:R815" si="253">+K813+L813+N813</f>
        <v>2522.8500000000004</v>
      </c>
      <c r="S813" s="46">
        <f t="shared" si="252"/>
        <v>15499.85</v>
      </c>
      <c r="T813" s="49" t="s">
        <v>45</v>
      </c>
    </row>
    <row r="814" spans="1:20" s="38" customFormat="1" x14ac:dyDescent="0.25">
      <c r="A814" s="72">
        <v>809</v>
      </c>
      <c r="B814" s="37" t="s">
        <v>1001</v>
      </c>
      <c r="C814" s="122" t="s">
        <v>981</v>
      </c>
      <c r="D814" s="74" t="s">
        <v>505</v>
      </c>
      <c r="E814" s="37" t="s">
        <v>208</v>
      </c>
      <c r="F814" s="44" t="s">
        <v>985</v>
      </c>
      <c r="G814" s="45">
        <v>12650</v>
      </c>
      <c r="H814" s="65">
        <v>0</v>
      </c>
      <c r="I814" s="46">
        <v>25</v>
      </c>
      <c r="J814" s="47">
        <v>363.06</v>
      </c>
      <c r="K814" s="48">
        <f t="shared" si="249"/>
        <v>898.14999999999986</v>
      </c>
      <c r="L814" s="48">
        <f t="shared" si="231"/>
        <v>139.15</v>
      </c>
      <c r="M814" s="47">
        <v>384.56</v>
      </c>
      <c r="N814" s="46">
        <f t="shared" si="232"/>
        <v>896.8850000000001</v>
      </c>
      <c r="O814" s="46"/>
      <c r="P814" s="46">
        <f t="shared" si="222"/>
        <v>747.62</v>
      </c>
      <c r="Q814" s="46">
        <f t="shared" si="251"/>
        <v>772.62</v>
      </c>
      <c r="R814" s="46">
        <f t="shared" ref="R814" si="254">+K814+L814+N814</f>
        <v>1934.1849999999999</v>
      </c>
      <c r="S814" s="46">
        <f t="shared" si="252"/>
        <v>11877.38</v>
      </c>
      <c r="T814" s="49" t="s">
        <v>45</v>
      </c>
    </row>
    <row r="815" spans="1:20" s="38" customFormat="1" x14ac:dyDescent="0.25">
      <c r="A815" s="72">
        <v>810</v>
      </c>
      <c r="B815" s="37" t="s">
        <v>510</v>
      </c>
      <c r="C815" s="122" t="s">
        <v>981</v>
      </c>
      <c r="D815" s="74" t="s">
        <v>505</v>
      </c>
      <c r="E815" s="37" t="s">
        <v>208</v>
      </c>
      <c r="F815" s="44" t="s">
        <v>985</v>
      </c>
      <c r="G815" s="45">
        <v>12650</v>
      </c>
      <c r="H815" s="65">
        <v>0</v>
      </c>
      <c r="I815" s="46">
        <v>25</v>
      </c>
      <c r="J815" s="47">
        <v>363.06</v>
      </c>
      <c r="K815" s="48">
        <f t="shared" si="249"/>
        <v>898.14999999999986</v>
      </c>
      <c r="L815" s="48">
        <f t="shared" si="231"/>
        <v>139.15</v>
      </c>
      <c r="M815" s="47">
        <v>384.56</v>
      </c>
      <c r="N815" s="46">
        <f t="shared" si="232"/>
        <v>896.8850000000001</v>
      </c>
      <c r="O815" s="46"/>
      <c r="P815" s="46">
        <f t="shared" si="222"/>
        <v>747.62</v>
      </c>
      <c r="Q815" s="46">
        <f t="shared" si="251"/>
        <v>772.62</v>
      </c>
      <c r="R815" s="46">
        <f t="shared" si="253"/>
        <v>1934.1849999999999</v>
      </c>
      <c r="S815" s="46">
        <f t="shared" si="252"/>
        <v>11877.38</v>
      </c>
      <c r="T815" s="49" t="s">
        <v>45</v>
      </c>
    </row>
    <row r="816" spans="1:20" s="38" customFormat="1" x14ac:dyDescent="0.25">
      <c r="A816" s="72">
        <v>811</v>
      </c>
      <c r="B816" s="37" t="s">
        <v>1110</v>
      </c>
      <c r="C816" s="122" t="s">
        <v>981</v>
      </c>
      <c r="D816" s="74" t="s">
        <v>512</v>
      </c>
      <c r="E816" s="37" t="s">
        <v>208</v>
      </c>
      <c r="F816" s="44" t="s">
        <v>985</v>
      </c>
      <c r="G816" s="45">
        <v>12650</v>
      </c>
      <c r="H816" s="65">
        <v>0</v>
      </c>
      <c r="I816" s="46">
        <v>25</v>
      </c>
      <c r="J816" s="47">
        <v>363.06</v>
      </c>
      <c r="K816" s="48">
        <f t="shared" si="249"/>
        <v>898.14999999999986</v>
      </c>
      <c r="L816" s="48">
        <f t="shared" si="231"/>
        <v>139.15</v>
      </c>
      <c r="M816" s="47">
        <v>384.56</v>
      </c>
      <c r="N816" s="46">
        <f t="shared" si="232"/>
        <v>896.8850000000001</v>
      </c>
      <c r="O816" s="46"/>
      <c r="P816" s="46">
        <f t="shared" si="222"/>
        <v>747.62</v>
      </c>
      <c r="Q816" s="46">
        <f t="shared" si="251"/>
        <v>772.62</v>
      </c>
      <c r="R816" s="46">
        <f t="shared" ref="R816" si="255">+K816+L816+N816</f>
        <v>1934.1849999999999</v>
      </c>
      <c r="S816" s="46">
        <f t="shared" si="252"/>
        <v>11877.38</v>
      </c>
      <c r="T816" s="49" t="s">
        <v>45</v>
      </c>
    </row>
    <row r="817" spans="1:20" s="38" customFormat="1" x14ac:dyDescent="0.25">
      <c r="A817" s="72">
        <v>812</v>
      </c>
      <c r="B817" s="37" t="s">
        <v>947</v>
      </c>
      <c r="C817" s="122" t="s">
        <v>981</v>
      </c>
      <c r="D817" s="74" t="s">
        <v>512</v>
      </c>
      <c r="E817" s="37" t="s">
        <v>112</v>
      </c>
      <c r="F817" s="44" t="s">
        <v>989</v>
      </c>
      <c r="G817" s="50">
        <v>25000</v>
      </c>
      <c r="H817" s="65">
        <v>0</v>
      </c>
      <c r="I817" s="46">
        <v>25</v>
      </c>
      <c r="J817" s="108">
        <v>717.5</v>
      </c>
      <c r="K817" s="52">
        <f t="shared" si="249"/>
        <v>1774.9999999999998</v>
      </c>
      <c r="L817" s="52">
        <f t="shared" si="231"/>
        <v>275</v>
      </c>
      <c r="M817" s="108">
        <v>760</v>
      </c>
      <c r="N817" s="51">
        <f t="shared" si="232"/>
        <v>1772.5000000000002</v>
      </c>
      <c r="O817" s="51"/>
      <c r="P817" s="51">
        <f t="shared" si="222"/>
        <v>1477.5</v>
      </c>
      <c r="Q817" s="46">
        <f t="shared" si="251"/>
        <v>1502.5</v>
      </c>
      <c r="R817" s="51">
        <f>+K817+L817+N817</f>
        <v>3822.5</v>
      </c>
      <c r="S817" s="51">
        <f t="shared" si="252"/>
        <v>23497.5</v>
      </c>
      <c r="T817" s="49" t="s">
        <v>45</v>
      </c>
    </row>
    <row r="818" spans="1:20" s="38" customFormat="1" x14ac:dyDescent="0.25">
      <c r="A818" s="72">
        <v>813</v>
      </c>
      <c r="B818" s="37" t="s">
        <v>513</v>
      </c>
      <c r="C818" s="122" t="s">
        <v>982</v>
      </c>
      <c r="D818" s="74" t="s">
        <v>512</v>
      </c>
      <c r="E818" s="37" t="s">
        <v>72</v>
      </c>
      <c r="F818" s="44" t="s">
        <v>989</v>
      </c>
      <c r="G818" s="50">
        <v>25000</v>
      </c>
      <c r="H818" s="65">
        <v>0</v>
      </c>
      <c r="I818" s="46">
        <v>25</v>
      </c>
      <c r="J818" s="108">
        <v>717.5</v>
      </c>
      <c r="K818" s="52">
        <f t="shared" si="249"/>
        <v>1774.9999999999998</v>
      </c>
      <c r="L818" s="52">
        <f t="shared" si="231"/>
        <v>275</v>
      </c>
      <c r="M818" s="108">
        <v>760</v>
      </c>
      <c r="N818" s="51">
        <f t="shared" si="232"/>
        <v>1772.5000000000002</v>
      </c>
      <c r="O818" s="51"/>
      <c r="P818" s="51">
        <f t="shared" si="222"/>
        <v>1477.5</v>
      </c>
      <c r="Q818" s="46">
        <f t="shared" si="251"/>
        <v>1502.5</v>
      </c>
      <c r="R818" s="51">
        <f t="shared" ref="R818:R820" si="256">+K818+L818+N818</f>
        <v>3822.5</v>
      </c>
      <c r="S818" s="51">
        <f t="shared" si="252"/>
        <v>23497.5</v>
      </c>
      <c r="T818" s="49" t="s">
        <v>45</v>
      </c>
    </row>
    <row r="819" spans="1:20" s="38" customFormat="1" x14ac:dyDescent="0.25">
      <c r="A819" s="72">
        <v>814</v>
      </c>
      <c r="B819" s="37" t="s">
        <v>534</v>
      </c>
      <c r="C819" s="122" t="s">
        <v>981</v>
      </c>
      <c r="D819" s="74" t="s">
        <v>512</v>
      </c>
      <c r="E819" s="37" t="s">
        <v>158</v>
      </c>
      <c r="F819" s="44" t="s">
        <v>990</v>
      </c>
      <c r="G819" s="45">
        <v>70000</v>
      </c>
      <c r="H819" s="45">
        <v>5065.99</v>
      </c>
      <c r="I819" s="46">
        <v>25</v>
      </c>
      <c r="J819" s="47">
        <v>2009</v>
      </c>
      <c r="K819" s="48">
        <f t="shared" si="249"/>
        <v>4970</v>
      </c>
      <c r="L819" s="48">
        <f t="shared" si="231"/>
        <v>770.00000000000011</v>
      </c>
      <c r="M819" s="47">
        <v>2128</v>
      </c>
      <c r="N819" s="46">
        <f t="shared" si="232"/>
        <v>4963</v>
      </c>
      <c r="O819" s="46"/>
      <c r="P819" s="46">
        <f t="shared" ref="P819:P880" si="257">+J819+M819</f>
        <v>4137</v>
      </c>
      <c r="Q819" s="46">
        <f t="shared" si="251"/>
        <v>9227.99</v>
      </c>
      <c r="R819" s="46">
        <f>+K819+L819+N819</f>
        <v>10703</v>
      </c>
      <c r="S819" s="46">
        <f t="shared" si="252"/>
        <v>60772.01</v>
      </c>
      <c r="T819" s="49" t="s">
        <v>45</v>
      </c>
    </row>
    <row r="820" spans="1:20" s="38" customFormat="1" x14ac:dyDescent="0.25">
      <c r="A820" s="72">
        <v>815</v>
      </c>
      <c r="B820" s="37" t="s">
        <v>946</v>
      </c>
      <c r="C820" s="122" t="s">
        <v>982</v>
      </c>
      <c r="D820" s="74" t="s">
        <v>512</v>
      </c>
      <c r="E820" s="37" t="s">
        <v>68</v>
      </c>
      <c r="F820" s="44" t="s">
        <v>985</v>
      </c>
      <c r="G820" s="50">
        <v>15000</v>
      </c>
      <c r="H820" s="50">
        <v>0</v>
      </c>
      <c r="I820" s="46">
        <v>25</v>
      </c>
      <c r="J820" s="108">
        <v>430.5</v>
      </c>
      <c r="K820" s="52">
        <f t="shared" si="249"/>
        <v>1065</v>
      </c>
      <c r="L820" s="52">
        <f t="shared" si="231"/>
        <v>165.00000000000003</v>
      </c>
      <c r="M820" s="108">
        <v>456</v>
      </c>
      <c r="N820" s="51">
        <f t="shared" si="232"/>
        <v>1063.5</v>
      </c>
      <c r="O820" s="51"/>
      <c r="P820" s="51">
        <f t="shared" si="257"/>
        <v>886.5</v>
      </c>
      <c r="Q820" s="46">
        <f t="shared" si="251"/>
        <v>911.5</v>
      </c>
      <c r="R820" s="51">
        <f t="shared" si="256"/>
        <v>2293.5</v>
      </c>
      <c r="S820" s="51">
        <f t="shared" si="252"/>
        <v>14088.5</v>
      </c>
      <c r="T820" s="49" t="s">
        <v>45</v>
      </c>
    </row>
    <row r="821" spans="1:20" s="38" customFormat="1" x14ac:dyDescent="0.25">
      <c r="A821" s="72">
        <v>816</v>
      </c>
      <c r="B821" s="37" t="s">
        <v>506</v>
      </c>
      <c r="C821" s="122" t="s">
        <v>981</v>
      </c>
      <c r="D821" s="74" t="s">
        <v>540</v>
      </c>
      <c r="E821" s="37" t="s">
        <v>900</v>
      </c>
      <c r="F821" s="44" t="s">
        <v>990</v>
      </c>
      <c r="G821" s="45">
        <v>85000</v>
      </c>
      <c r="H821" s="45">
        <v>8576.99</v>
      </c>
      <c r="I821" s="46">
        <v>25</v>
      </c>
      <c r="J821" s="47">
        <v>2439.5</v>
      </c>
      <c r="K821" s="48">
        <f t="shared" si="249"/>
        <v>6034.9999999999991</v>
      </c>
      <c r="L821" s="48">
        <f t="shared" si="231"/>
        <v>935.00000000000011</v>
      </c>
      <c r="M821" s="47">
        <v>2584</v>
      </c>
      <c r="N821" s="46">
        <f t="shared" si="232"/>
        <v>6026.5</v>
      </c>
      <c r="O821" s="46"/>
      <c r="P821" s="46">
        <f t="shared" si="257"/>
        <v>5023.5</v>
      </c>
      <c r="Q821" s="46">
        <f t="shared" si="251"/>
        <v>13625.49</v>
      </c>
      <c r="R821" s="46">
        <f>+K821+L821+N821</f>
        <v>12996.5</v>
      </c>
      <c r="S821" s="46">
        <f t="shared" si="252"/>
        <v>71374.509999999995</v>
      </c>
      <c r="T821" s="49" t="s">
        <v>45</v>
      </c>
    </row>
    <row r="822" spans="1:20" s="38" customFormat="1" x14ac:dyDescent="0.25">
      <c r="A822" s="72">
        <v>817</v>
      </c>
      <c r="B822" s="37" t="s">
        <v>543</v>
      </c>
      <c r="C822" s="122" t="s">
        <v>981</v>
      </c>
      <c r="D822" s="74" t="s">
        <v>540</v>
      </c>
      <c r="E822" s="37" t="s">
        <v>158</v>
      </c>
      <c r="F822" s="44" t="s">
        <v>990</v>
      </c>
      <c r="G822" s="45">
        <v>70000</v>
      </c>
      <c r="H822" s="45">
        <v>5368.48</v>
      </c>
      <c r="I822" s="46">
        <v>25</v>
      </c>
      <c r="J822" s="47">
        <v>2009</v>
      </c>
      <c r="K822" s="48">
        <f t="shared" si="249"/>
        <v>4970</v>
      </c>
      <c r="L822" s="48">
        <f t="shared" si="231"/>
        <v>770.00000000000011</v>
      </c>
      <c r="M822" s="47">
        <v>2128</v>
      </c>
      <c r="N822" s="46">
        <f t="shared" si="232"/>
        <v>4963</v>
      </c>
      <c r="O822" s="46"/>
      <c r="P822" s="46">
        <f t="shared" si="257"/>
        <v>4137</v>
      </c>
      <c r="Q822" s="46">
        <f t="shared" si="251"/>
        <v>9530.48</v>
      </c>
      <c r="R822" s="46">
        <f t="shared" ref="R822:R830" si="258">+K822+L822+N822</f>
        <v>10703</v>
      </c>
      <c r="S822" s="46">
        <f t="shared" si="252"/>
        <v>60469.520000000004</v>
      </c>
      <c r="T822" s="49" t="s">
        <v>45</v>
      </c>
    </row>
    <row r="823" spans="1:20" s="38" customFormat="1" x14ac:dyDescent="0.25">
      <c r="A823" s="72">
        <v>818</v>
      </c>
      <c r="B823" s="37" t="s">
        <v>546</v>
      </c>
      <c r="C823" s="122" t="s">
        <v>982</v>
      </c>
      <c r="D823" s="74" t="s">
        <v>540</v>
      </c>
      <c r="E823" s="37" t="s">
        <v>158</v>
      </c>
      <c r="F823" s="44" t="s">
        <v>990</v>
      </c>
      <c r="G823" s="45">
        <v>70000</v>
      </c>
      <c r="H823" s="45">
        <v>5368.48</v>
      </c>
      <c r="I823" s="46">
        <v>25</v>
      </c>
      <c r="J823" s="47">
        <v>2009</v>
      </c>
      <c r="K823" s="48">
        <f t="shared" si="249"/>
        <v>4970</v>
      </c>
      <c r="L823" s="48">
        <f t="shared" si="231"/>
        <v>770.00000000000011</v>
      </c>
      <c r="M823" s="47">
        <v>2128</v>
      </c>
      <c r="N823" s="46">
        <f t="shared" si="232"/>
        <v>4963</v>
      </c>
      <c r="O823" s="46"/>
      <c r="P823" s="46">
        <f t="shared" si="257"/>
        <v>4137</v>
      </c>
      <c r="Q823" s="46">
        <f t="shared" si="251"/>
        <v>9530.48</v>
      </c>
      <c r="R823" s="46">
        <f t="shared" ref="R823:R829" si="259">+K823+L823+N823</f>
        <v>10703</v>
      </c>
      <c r="S823" s="46">
        <f t="shared" si="252"/>
        <v>60469.520000000004</v>
      </c>
      <c r="T823" s="49" t="s">
        <v>45</v>
      </c>
    </row>
    <row r="824" spans="1:20" s="38" customFormat="1" x14ac:dyDescent="0.25">
      <c r="A824" s="72">
        <v>819</v>
      </c>
      <c r="B824" s="37" t="s">
        <v>663</v>
      </c>
      <c r="C824" s="122" t="s">
        <v>982</v>
      </c>
      <c r="D824" s="74" t="s">
        <v>540</v>
      </c>
      <c r="E824" s="37" t="s">
        <v>158</v>
      </c>
      <c r="F824" s="44" t="s">
        <v>990</v>
      </c>
      <c r="G824" s="45">
        <v>70000</v>
      </c>
      <c r="H824" s="45">
        <v>5065.99</v>
      </c>
      <c r="I824" s="46">
        <v>25</v>
      </c>
      <c r="J824" s="47">
        <v>2009</v>
      </c>
      <c r="K824" s="48">
        <f t="shared" si="249"/>
        <v>4970</v>
      </c>
      <c r="L824" s="48">
        <f t="shared" si="231"/>
        <v>770.00000000000011</v>
      </c>
      <c r="M824" s="47">
        <v>2128</v>
      </c>
      <c r="N824" s="46">
        <f t="shared" si="232"/>
        <v>4963</v>
      </c>
      <c r="O824" s="46"/>
      <c r="P824" s="46">
        <f t="shared" si="257"/>
        <v>4137</v>
      </c>
      <c r="Q824" s="46">
        <f t="shared" si="251"/>
        <v>9227.99</v>
      </c>
      <c r="R824" s="46">
        <f>+K824+L824+N824</f>
        <v>10703</v>
      </c>
      <c r="S824" s="46">
        <f t="shared" si="252"/>
        <v>60772.01</v>
      </c>
      <c r="T824" s="49" t="s">
        <v>45</v>
      </c>
    </row>
    <row r="825" spans="1:20" s="38" customFormat="1" x14ac:dyDescent="0.25">
      <c r="A825" s="72">
        <v>820</v>
      </c>
      <c r="B825" s="37" t="s">
        <v>1004</v>
      </c>
      <c r="C825" s="122" t="s">
        <v>982</v>
      </c>
      <c r="D825" s="74" t="s">
        <v>540</v>
      </c>
      <c r="E825" s="37" t="s">
        <v>68</v>
      </c>
      <c r="F825" s="44" t="s">
        <v>989</v>
      </c>
      <c r="G825" s="45">
        <v>23000</v>
      </c>
      <c r="H825" s="45"/>
      <c r="I825" s="46">
        <v>25</v>
      </c>
      <c r="J825" s="47">
        <v>660.1</v>
      </c>
      <c r="K825" s="48">
        <f t="shared" si="249"/>
        <v>1632.9999999999998</v>
      </c>
      <c r="L825" s="48">
        <f t="shared" si="231"/>
        <v>253.00000000000003</v>
      </c>
      <c r="M825" s="47">
        <v>699.2</v>
      </c>
      <c r="N825" s="46">
        <f t="shared" si="232"/>
        <v>1630.7</v>
      </c>
      <c r="O825" s="46"/>
      <c r="P825" s="46">
        <f t="shared" si="257"/>
        <v>1359.3000000000002</v>
      </c>
      <c r="Q825" s="46">
        <f t="shared" si="251"/>
        <v>1384.3000000000002</v>
      </c>
      <c r="R825" s="46">
        <f t="shared" si="259"/>
        <v>3516.7</v>
      </c>
      <c r="S825" s="46">
        <f t="shared" si="252"/>
        <v>21615.7</v>
      </c>
      <c r="T825" s="49" t="s">
        <v>45</v>
      </c>
    </row>
    <row r="826" spans="1:20" s="38" customFormat="1" x14ac:dyDescent="0.25">
      <c r="A826" s="72">
        <v>821</v>
      </c>
      <c r="B826" s="37" t="s">
        <v>545</v>
      </c>
      <c r="C826" s="122" t="s">
        <v>982</v>
      </c>
      <c r="D826" s="74" t="s">
        <v>540</v>
      </c>
      <c r="E826" s="37" t="s">
        <v>186</v>
      </c>
      <c r="F826" s="44" t="s">
        <v>990</v>
      </c>
      <c r="G826" s="45">
        <v>45000</v>
      </c>
      <c r="H826" s="65">
        <v>1148.33</v>
      </c>
      <c r="I826" s="46">
        <v>25</v>
      </c>
      <c r="J826" s="47">
        <v>1291.5</v>
      </c>
      <c r="K826" s="48">
        <f t="shared" si="249"/>
        <v>3194.9999999999995</v>
      </c>
      <c r="L826" s="48">
        <f t="shared" si="231"/>
        <v>495.00000000000006</v>
      </c>
      <c r="M826" s="47">
        <v>1368</v>
      </c>
      <c r="N826" s="46">
        <f t="shared" si="232"/>
        <v>3190.5</v>
      </c>
      <c r="O826" s="46"/>
      <c r="P826" s="46">
        <f t="shared" si="257"/>
        <v>2659.5</v>
      </c>
      <c r="Q826" s="46">
        <f t="shared" si="251"/>
        <v>3832.83</v>
      </c>
      <c r="R826" s="46">
        <f t="shared" si="259"/>
        <v>6880.5</v>
      </c>
      <c r="S826" s="46">
        <f t="shared" si="252"/>
        <v>41167.17</v>
      </c>
      <c r="T826" s="49" t="s">
        <v>45</v>
      </c>
    </row>
    <row r="827" spans="1:20" s="38" customFormat="1" x14ac:dyDescent="0.25">
      <c r="A827" s="72">
        <v>822</v>
      </c>
      <c r="B827" s="37" t="s">
        <v>949</v>
      </c>
      <c r="C827" s="122" t="s">
        <v>982</v>
      </c>
      <c r="D827" s="74" t="s">
        <v>540</v>
      </c>
      <c r="E827" s="37" t="s">
        <v>207</v>
      </c>
      <c r="F827" s="44" t="s">
        <v>989</v>
      </c>
      <c r="G827" s="45">
        <v>25000</v>
      </c>
      <c r="H827" s="45"/>
      <c r="I827" s="46">
        <v>25</v>
      </c>
      <c r="J827" s="47">
        <v>717.5</v>
      </c>
      <c r="K827" s="48">
        <f t="shared" si="249"/>
        <v>1774.9999999999998</v>
      </c>
      <c r="L827" s="48">
        <f t="shared" si="231"/>
        <v>275</v>
      </c>
      <c r="M827" s="47">
        <v>760</v>
      </c>
      <c r="N827" s="46">
        <f t="shared" si="232"/>
        <v>1772.5000000000002</v>
      </c>
      <c r="O827" s="46"/>
      <c r="P827" s="46">
        <f t="shared" si="257"/>
        <v>1477.5</v>
      </c>
      <c r="Q827" s="46">
        <f t="shared" si="251"/>
        <v>1502.5</v>
      </c>
      <c r="R827" s="46">
        <f t="shared" si="259"/>
        <v>3822.5</v>
      </c>
      <c r="S827" s="46">
        <f t="shared" si="252"/>
        <v>23497.5</v>
      </c>
      <c r="T827" s="49" t="s">
        <v>45</v>
      </c>
    </row>
    <row r="828" spans="1:20" s="38" customFormat="1" x14ac:dyDescent="0.25">
      <c r="A828" s="72">
        <v>823</v>
      </c>
      <c r="B828" s="37" t="s">
        <v>1005</v>
      </c>
      <c r="C828" s="122" t="s">
        <v>981</v>
      </c>
      <c r="D828" s="74" t="s">
        <v>540</v>
      </c>
      <c r="E828" s="37" t="s">
        <v>208</v>
      </c>
      <c r="F828" s="44" t="s">
        <v>989</v>
      </c>
      <c r="G828" s="45">
        <v>12650</v>
      </c>
      <c r="H828" s="65"/>
      <c r="I828" s="46">
        <v>25</v>
      </c>
      <c r="J828" s="47">
        <v>363.06</v>
      </c>
      <c r="K828" s="48">
        <f t="shared" si="249"/>
        <v>898.14999999999986</v>
      </c>
      <c r="L828" s="48">
        <f t="shared" si="231"/>
        <v>139.15</v>
      </c>
      <c r="M828" s="47">
        <v>384.56</v>
      </c>
      <c r="N828" s="46">
        <f t="shared" si="232"/>
        <v>896.8850000000001</v>
      </c>
      <c r="O828" s="46"/>
      <c r="P828" s="46">
        <f t="shared" si="257"/>
        <v>747.62</v>
      </c>
      <c r="Q828" s="46">
        <f t="shared" si="251"/>
        <v>772.62</v>
      </c>
      <c r="R828" s="46">
        <f t="shared" si="259"/>
        <v>1934.1849999999999</v>
      </c>
      <c r="S828" s="46">
        <f t="shared" si="252"/>
        <v>11877.38</v>
      </c>
      <c r="T828" s="49" t="s">
        <v>45</v>
      </c>
    </row>
    <row r="829" spans="1:20" s="38" customFormat="1" x14ac:dyDescent="0.25">
      <c r="A829" s="72">
        <v>824</v>
      </c>
      <c r="B829" s="37" t="s">
        <v>1094</v>
      </c>
      <c r="C829" s="122" t="s">
        <v>981</v>
      </c>
      <c r="D829" s="74" t="s">
        <v>540</v>
      </c>
      <c r="E829" s="37" t="s">
        <v>998</v>
      </c>
      <c r="F829" s="44" t="s">
        <v>989</v>
      </c>
      <c r="G829" s="45">
        <v>25000</v>
      </c>
      <c r="H829" s="65"/>
      <c r="I829" s="46">
        <v>25</v>
      </c>
      <c r="J829" s="47">
        <v>717.5</v>
      </c>
      <c r="K829" s="48">
        <f t="shared" si="249"/>
        <v>1774.9999999999998</v>
      </c>
      <c r="L829" s="48">
        <f t="shared" si="231"/>
        <v>275</v>
      </c>
      <c r="M829" s="47">
        <v>760</v>
      </c>
      <c r="N829" s="46">
        <f t="shared" si="232"/>
        <v>1772.5000000000002</v>
      </c>
      <c r="O829" s="46"/>
      <c r="P829" s="46">
        <f t="shared" si="257"/>
        <v>1477.5</v>
      </c>
      <c r="Q829" s="46">
        <f t="shared" si="251"/>
        <v>1502.5</v>
      </c>
      <c r="R829" s="46">
        <f t="shared" si="259"/>
        <v>3822.5</v>
      </c>
      <c r="S829" s="46">
        <f t="shared" si="252"/>
        <v>23497.5</v>
      </c>
      <c r="T829" s="49" t="s">
        <v>45</v>
      </c>
    </row>
    <row r="830" spans="1:20" s="38" customFormat="1" x14ac:dyDescent="0.25">
      <c r="A830" s="72">
        <v>825</v>
      </c>
      <c r="B830" s="37" t="s">
        <v>544</v>
      </c>
      <c r="C830" s="122" t="s">
        <v>981</v>
      </c>
      <c r="D830" s="74" t="s">
        <v>540</v>
      </c>
      <c r="E830" s="37" t="s">
        <v>208</v>
      </c>
      <c r="F830" s="44" t="s">
        <v>990</v>
      </c>
      <c r="G830" s="45">
        <v>12650</v>
      </c>
      <c r="H830" s="65"/>
      <c r="I830" s="46">
        <v>25</v>
      </c>
      <c r="J830" s="47">
        <v>363.06</v>
      </c>
      <c r="K830" s="48">
        <f t="shared" si="249"/>
        <v>898.14999999999986</v>
      </c>
      <c r="L830" s="48">
        <f t="shared" si="231"/>
        <v>139.15</v>
      </c>
      <c r="M830" s="47">
        <v>384.56</v>
      </c>
      <c r="N830" s="46">
        <f t="shared" si="232"/>
        <v>896.8850000000001</v>
      </c>
      <c r="O830" s="46"/>
      <c r="P830" s="46">
        <f t="shared" si="257"/>
        <v>747.62</v>
      </c>
      <c r="Q830" s="46">
        <f t="shared" si="251"/>
        <v>772.62</v>
      </c>
      <c r="R830" s="46">
        <f t="shared" si="258"/>
        <v>1934.1849999999999</v>
      </c>
      <c r="S830" s="46">
        <f t="shared" si="252"/>
        <v>11877.38</v>
      </c>
      <c r="T830" s="49" t="s">
        <v>45</v>
      </c>
    </row>
    <row r="831" spans="1:20" s="38" customFormat="1" x14ac:dyDescent="0.25">
      <c r="A831" s="72">
        <v>826</v>
      </c>
      <c r="B831" s="37" t="s">
        <v>500</v>
      </c>
      <c r="C831" s="122" t="s">
        <v>981</v>
      </c>
      <c r="D831" s="74" t="s">
        <v>516</v>
      </c>
      <c r="E831" s="37" t="s">
        <v>900</v>
      </c>
      <c r="F831" s="44" t="s">
        <v>990</v>
      </c>
      <c r="G831" s="45">
        <v>85000</v>
      </c>
      <c r="H831" s="67">
        <v>8576.99</v>
      </c>
      <c r="I831" s="46">
        <v>25</v>
      </c>
      <c r="J831" s="47">
        <v>2439.5</v>
      </c>
      <c r="K831" s="48">
        <f t="shared" si="249"/>
        <v>6034.9999999999991</v>
      </c>
      <c r="L831" s="48">
        <f t="shared" si="231"/>
        <v>935.00000000000011</v>
      </c>
      <c r="M831" s="47">
        <v>2584</v>
      </c>
      <c r="N831" s="46">
        <f t="shared" si="232"/>
        <v>6026.5</v>
      </c>
      <c r="O831" s="46"/>
      <c r="P831" s="46">
        <f t="shared" si="257"/>
        <v>5023.5</v>
      </c>
      <c r="Q831" s="46">
        <f t="shared" si="251"/>
        <v>13625.49</v>
      </c>
      <c r="R831" s="46">
        <f>+K831+L831+N831</f>
        <v>12996.5</v>
      </c>
      <c r="S831" s="46">
        <f t="shared" si="252"/>
        <v>71374.509999999995</v>
      </c>
      <c r="T831" s="49" t="s">
        <v>45</v>
      </c>
    </row>
    <row r="832" spans="1:20" s="38" customFormat="1" x14ac:dyDescent="0.25">
      <c r="A832" s="72">
        <v>827</v>
      </c>
      <c r="B832" s="37" t="s">
        <v>530</v>
      </c>
      <c r="C832" s="122" t="s">
        <v>982</v>
      </c>
      <c r="D832" s="74" t="s">
        <v>516</v>
      </c>
      <c r="E832" s="37" t="s">
        <v>158</v>
      </c>
      <c r="F832" s="44" t="s">
        <v>990</v>
      </c>
      <c r="G832" s="45">
        <v>70000</v>
      </c>
      <c r="H832" s="45">
        <v>5368.48</v>
      </c>
      <c r="I832" s="46">
        <v>25</v>
      </c>
      <c r="J832" s="47">
        <v>2009</v>
      </c>
      <c r="K832" s="48">
        <f>+G832*7.1%</f>
        <v>4970</v>
      </c>
      <c r="L832" s="48">
        <f>+G832*1.1%</f>
        <v>770.00000000000011</v>
      </c>
      <c r="M832" s="47">
        <v>2128</v>
      </c>
      <c r="N832" s="46">
        <f>+G832*7.09%</f>
        <v>4963</v>
      </c>
      <c r="O832" s="46"/>
      <c r="P832" s="46">
        <f>+J832+M832</f>
        <v>4137</v>
      </c>
      <c r="Q832" s="46">
        <f>+H832+I832+J832+M832+O832</f>
        <v>9530.48</v>
      </c>
      <c r="R832" s="46">
        <f>+K832+L832+N832</f>
        <v>10703</v>
      </c>
      <c r="S832" s="46">
        <f>+G832-Q832</f>
        <v>60469.520000000004</v>
      </c>
      <c r="T832" s="49" t="s">
        <v>45</v>
      </c>
    </row>
    <row r="833" spans="1:20" s="38" customFormat="1" x14ac:dyDescent="0.25">
      <c r="A833" s="72">
        <v>828</v>
      </c>
      <c r="B833" s="37" t="s">
        <v>537</v>
      </c>
      <c r="C833" s="122" t="s">
        <v>982</v>
      </c>
      <c r="D833" s="74" t="s">
        <v>516</v>
      </c>
      <c r="E833" s="37" t="s">
        <v>158</v>
      </c>
      <c r="F833" s="44" t="s">
        <v>990</v>
      </c>
      <c r="G833" s="45">
        <v>70000</v>
      </c>
      <c r="H833" s="45">
        <v>5368.48</v>
      </c>
      <c r="I833" s="46">
        <v>25</v>
      </c>
      <c r="J833" s="47">
        <v>2009</v>
      </c>
      <c r="K833" s="48">
        <f t="shared" si="249"/>
        <v>4970</v>
      </c>
      <c r="L833" s="48">
        <f t="shared" si="231"/>
        <v>770.00000000000011</v>
      </c>
      <c r="M833" s="47">
        <v>2128</v>
      </c>
      <c r="N833" s="46">
        <f t="shared" si="232"/>
        <v>4963</v>
      </c>
      <c r="O833" s="46"/>
      <c r="P833" s="46">
        <f t="shared" si="257"/>
        <v>4137</v>
      </c>
      <c r="Q833" s="46">
        <f t="shared" si="251"/>
        <v>9530.48</v>
      </c>
      <c r="R833" s="46">
        <f>+K833+L833+N833</f>
        <v>10703</v>
      </c>
      <c r="S833" s="46">
        <f t="shared" si="252"/>
        <v>60469.520000000004</v>
      </c>
      <c r="T833" s="49" t="s">
        <v>45</v>
      </c>
    </row>
    <row r="834" spans="1:20" s="38" customFormat="1" x14ac:dyDescent="0.25">
      <c r="A834" s="72">
        <v>829</v>
      </c>
      <c r="B834" s="37" t="s">
        <v>517</v>
      </c>
      <c r="C834" s="122" t="s">
        <v>981</v>
      </c>
      <c r="D834" s="74" t="s">
        <v>516</v>
      </c>
      <c r="E834" s="37" t="s">
        <v>158</v>
      </c>
      <c r="F834" s="44" t="s">
        <v>990</v>
      </c>
      <c r="G834" s="45">
        <v>70000</v>
      </c>
      <c r="H834" s="45">
        <v>5065.99</v>
      </c>
      <c r="I834" s="46">
        <v>25</v>
      </c>
      <c r="J834" s="47">
        <v>2009</v>
      </c>
      <c r="K834" s="48">
        <f t="shared" si="249"/>
        <v>4970</v>
      </c>
      <c r="L834" s="48">
        <f t="shared" si="231"/>
        <v>770.00000000000011</v>
      </c>
      <c r="M834" s="47">
        <v>2128</v>
      </c>
      <c r="N834" s="46">
        <f t="shared" si="232"/>
        <v>4963</v>
      </c>
      <c r="O834" s="46"/>
      <c r="P834" s="46">
        <f t="shared" si="257"/>
        <v>4137</v>
      </c>
      <c r="Q834" s="46">
        <f t="shared" si="251"/>
        <v>9227.99</v>
      </c>
      <c r="R834" s="46">
        <f t="shared" ref="R834:R837" si="260">+K834+L834+N834</f>
        <v>10703</v>
      </c>
      <c r="S834" s="46">
        <f t="shared" si="252"/>
        <v>60772.01</v>
      </c>
      <c r="T834" s="49" t="s">
        <v>45</v>
      </c>
    </row>
    <row r="835" spans="1:20" s="38" customFormat="1" x14ac:dyDescent="0.25">
      <c r="A835" s="72">
        <v>830</v>
      </c>
      <c r="B835" s="74" t="s">
        <v>917</v>
      </c>
      <c r="C835" s="72" t="s">
        <v>981</v>
      </c>
      <c r="D835" s="74" t="s">
        <v>516</v>
      </c>
      <c r="E835" s="74" t="s">
        <v>101</v>
      </c>
      <c r="F835" s="75" t="s">
        <v>989</v>
      </c>
      <c r="G835" s="67">
        <v>50000</v>
      </c>
      <c r="H835" s="67">
        <v>1627.13</v>
      </c>
      <c r="I835" s="46">
        <v>25</v>
      </c>
      <c r="J835" s="47">
        <v>1435</v>
      </c>
      <c r="K835" s="48">
        <f t="shared" si="249"/>
        <v>3549.9999999999995</v>
      </c>
      <c r="L835" s="48">
        <f t="shared" si="231"/>
        <v>550</v>
      </c>
      <c r="M835" s="47">
        <v>1520</v>
      </c>
      <c r="N835" s="76">
        <f t="shared" si="232"/>
        <v>3545.0000000000005</v>
      </c>
      <c r="O835" s="76"/>
      <c r="P835" s="76">
        <f t="shared" si="257"/>
        <v>2955</v>
      </c>
      <c r="Q835" s="46">
        <f t="shared" si="251"/>
        <v>4607.13</v>
      </c>
      <c r="R835" s="76">
        <f>+K835+L835+N835</f>
        <v>7645</v>
      </c>
      <c r="S835" s="76">
        <f t="shared" si="252"/>
        <v>45392.87</v>
      </c>
      <c r="T835" s="49" t="s">
        <v>45</v>
      </c>
    </row>
    <row r="836" spans="1:20" s="38" customFormat="1" x14ac:dyDescent="0.25">
      <c r="A836" s="72">
        <v>831</v>
      </c>
      <c r="B836" s="37" t="s">
        <v>518</v>
      </c>
      <c r="C836" s="72" t="s">
        <v>981</v>
      </c>
      <c r="D836" s="74" t="s">
        <v>516</v>
      </c>
      <c r="E836" s="37" t="s">
        <v>112</v>
      </c>
      <c r="F836" s="44" t="s">
        <v>990</v>
      </c>
      <c r="G836" s="45">
        <v>25000</v>
      </c>
      <c r="H836" s="65"/>
      <c r="I836" s="46">
        <v>25</v>
      </c>
      <c r="J836" s="47">
        <v>717.5</v>
      </c>
      <c r="K836" s="48">
        <f t="shared" ref="K836:K864" si="261">+G836*7.1%</f>
        <v>1774.9999999999998</v>
      </c>
      <c r="L836" s="48">
        <f t="shared" si="231"/>
        <v>275</v>
      </c>
      <c r="M836" s="47">
        <v>760</v>
      </c>
      <c r="N836" s="46">
        <f t="shared" si="232"/>
        <v>1772.5000000000002</v>
      </c>
      <c r="O836" s="46"/>
      <c r="P836" s="46">
        <f t="shared" si="257"/>
        <v>1477.5</v>
      </c>
      <c r="Q836" s="46">
        <f t="shared" si="251"/>
        <v>1502.5</v>
      </c>
      <c r="R836" s="46">
        <f t="shared" si="260"/>
        <v>3822.5</v>
      </c>
      <c r="S836" s="46">
        <f t="shared" si="252"/>
        <v>23497.5</v>
      </c>
      <c r="T836" s="49" t="s">
        <v>45</v>
      </c>
    </row>
    <row r="837" spans="1:20" s="38" customFormat="1" x14ac:dyDescent="0.25">
      <c r="A837" s="72">
        <v>832</v>
      </c>
      <c r="B837" s="37" t="s">
        <v>520</v>
      </c>
      <c r="C837" s="72" t="s">
        <v>982</v>
      </c>
      <c r="D837" s="74" t="s">
        <v>516</v>
      </c>
      <c r="E837" s="37" t="s">
        <v>72</v>
      </c>
      <c r="F837" s="44" t="s">
        <v>989</v>
      </c>
      <c r="G837" s="45">
        <v>25000</v>
      </c>
      <c r="H837" s="65"/>
      <c r="I837" s="46">
        <v>25</v>
      </c>
      <c r="J837" s="47">
        <v>717.5</v>
      </c>
      <c r="K837" s="48">
        <f t="shared" si="261"/>
        <v>1774.9999999999998</v>
      </c>
      <c r="L837" s="48">
        <f t="shared" si="231"/>
        <v>275</v>
      </c>
      <c r="M837" s="47">
        <v>760</v>
      </c>
      <c r="N837" s="46">
        <f t="shared" si="232"/>
        <v>1772.5000000000002</v>
      </c>
      <c r="O837" s="46"/>
      <c r="P837" s="46">
        <f t="shared" si="257"/>
        <v>1477.5</v>
      </c>
      <c r="Q837" s="46">
        <f t="shared" si="251"/>
        <v>1502.5</v>
      </c>
      <c r="R837" s="46">
        <f t="shared" si="260"/>
        <v>3822.5</v>
      </c>
      <c r="S837" s="46">
        <f t="shared" si="252"/>
        <v>23497.5</v>
      </c>
      <c r="T837" s="49" t="s">
        <v>45</v>
      </c>
    </row>
    <row r="838" spans="1:20" s="38" customFormat="1" x14ac:dyDescent="0.25">
      <c r="A838" s="72">
        <v>833</v>
      </c>
      <c r="B838" s="37" t="s">
        <v>531</v>
      </c>
      <c r="C838" s="122" t="s">
        <v>981</v>
      </c>
      <c r="D838" s="74" t="s">
        <v>292</v>
      </c>
      <c r="E838" s="37" t="s">
        <v>900</v>
      </c>
      <c r="F838" s="44" t="s">
        <v>990</v>
      </c>
      <c r="G838" s="45">
        <v>85000</v>
      </c>
      <c r="H838" s="67">
        <v>8576.99</v>
      </c>
      <c r="I838" s="46">
        <v>25</v>
      </c>
      <c r="J838" s="47">
        <v>2439.5</v>
      </c>
      <c r="K838" s="48">
        <f t="shared" si="261"/>
        <v>6034.9999999999991</v>
      </c>
      <c r="L838" s="48">
        <f t="shared" si="231"/>
        <v>935.00000000000011</v>
      </c>
      <c r="M838" s="47">
        <v>2584</v>
      </c>
      <c r="N838" s="46">
        <f t="shared" si="232"/>
        <v>6026.5</v>
      </c>
      <c r="O838" s="46"/>
      <c r="P838" s="46">
        <f t="shared" si="257"/>
        <v>5023.5</v>
      </c>
      <c r="Q838" s="46">
        <f t="shared" si="251"/>
        <v>13625.49</v>
      </c>
      <c r="R838" s="46">
        <f t="shared" ref="R838:R843" si="262">+K838+L838+N838</f>
        <v>12996.5</v>
      </c>
      <c r="S838" s="46">
        <f t="shared" si="252"/>
        <v>71374.509999999995</v>
      </c>
      <c r="T838" s="49" t="s">
        <v>45</v>
      </c>
    </row>
    <row r="839" spans="1:20" s="38" customFormat="1" x14ac:dyDescent="0.25">
      <c r="A839" s="72">
        <v>834</v>
      </c>
      <c r="B839" s="37" t="s">
        <v>726</v>
      </c>
      <c r="C839" s="122" t="s">
        <v>981</v>
      </c>
      <c r="D839" s="74" t="s">
        <v>292</v>
      </c>
      <c r="E839" s="37" t="s">
        <v>158</v>
      </c>
      <c r="F839" s="44" t="s">
        <v>990</v>
      </c>
      <c r="G839" s="50">
        <v>70000</v>
      </c>
      <c r="H839" s="50">
        <v>5368.48</v>
      </c>
      <c r="I839" s="46">
        <v>25</v>
      </c>
      <c r="J839" s="108">
        <v>2009</v>
      </c>
      <c r="K839" s="52">
        <f t="shared" si="261"/>
        <v>4970</v>
      </c>
      <c r="L839" s="52">
        <f t="shared" si="231"/>
        <v>770.00000000000011</v>
      </c>
      <c r="M839" s="108">
        <v>2128</v>
      </c>
      <c r="N839" s="51">
        <f t="shared" si="232"/>
        <v>4963</v>
      </c>
      <c r="O839" s="51"/>
      <c r="P839" s="51">
        <f t="shared" si="257"/>
        <v>4137</v>
      </c>
      <c r="Q839" s="46">
        <f t="shared" si="251"/>
        <v>9530.48</v>
      </c>
      <c r="R839" s="51">
        <f t="shared" si="262"/>
        <v>10703</v>
      </c>
      <c r="S839" s="51">
        <f t="shared" si="252"/>
        <v>60469.520000000004</v>
      </c>
      <c r="T839" s="49" t="s">
        <v>45</v>
      </c>
    </row>
    <row r="840" spans="1:20" s="38" customFormat="1" x14ac:dyDescent="0.25">
      <c r="A840" s="72">
        <v>835</v>
      </c>
      <c r="B840" s="37" t="s">
        <v>524</v>
      </c>
      <c r="C840" s="72" t="s">
        <v>981</v>
      </c>
      <c r="D840" s="74" t="s">
        <v>292</v>
      </c>
      <c r="E840" s="37" t="s">
        <v>186</v>
      </c>
      <c r="F840" s="44" t="s">
        <v>990</v>
      </c>
      <c r="G840" s="45">
        <v>45000</v>
      </c>
      <c r="H840" s="65">
        <v>921.46</v>
      </c>
      <c r="I840" s="46">
        <v>25</v>
      </c>
      <c r="J840" s="47">
        <v>1291.5</v>
      </c>
      <c r="K840" s="48">
        <f t="shared" si="261"/>
        <v>3194.9999999999995</v>
      </c>
      <c r="L840" s="48">
        <f t="shared" si="231"/>
        <v>495.00000000000006</v>
      </c>
      <c r="M840" s="47">
        <v>1368</v>
      </c>
      <c r="N840" s="46">
        <f t="shared" si="232"/>
        <v>3190.5</v>
      </c>
      <c r="O840" s="46"/>
      <c r="P840" s="46">
        <f t="shared" si="257"/>
        <v>2659.5</v>
      </c>
      <c r="Q840" s="46">
        <f t="shared" si="251"/>
        <v>3605.96</v>
      </c>
      <c r="R840" s="46">
        <f t="shared" si="262"/>
        <v>6880.5</v>
      </c>
      <c r="S840" s="46">
        <f t="shared" si="252"/>
        <v>41394.04</v>
      </c>
      <c r="T840" s="49" t="s">
        <v>45</v>
      </c>
    </row>
    <row r="841" spans="1:20" s="38" customFormat="1" x14ac:dyDescent="0.25">
      <c r="A841" s="72">
        <v>836</v>
      </c>
      <c r="B841" s="37" t="s">
        <v>1002</v>
      </c>
      <c r="C841" s="72" t="s">
        <v>981</v>
      </c>
      <c r="D841" s="74" t="s">
        <v>292</v>
      </c>
      <c r="E841" s="37" t="s">
        <v>127</v>
      </c>
      <c r="F841" s="75" t="s">
        <v>989</v>
      </c>
      <c r="G841" s="45">
        <v>25000</v>
      </c>
      <c r="H841" s="65"/>
      <c r="I841" s="46">
        <v>25</v>
      </c>
      <c r="J841" s="47">
        <v>717.5</v>
      </c>
      <c r="K841" s="48">
        <f t="shared" si="261"/>
        <v>1774.9999999999998</v>
      </c>
      <c r="L841" s="48">
        <f t="shared" si="231"/>
        <v>275</v>
      </c>
      <c r="M841" s="47">
        <v>760</v>
      </c>
      <c r="N841" s="46">
        <f t="shared" si="232"/>
        <v>1772.5000000000002</v>
      </c>
      <c r="O841" s="46"/>
      <c r="P841" s="46">
        <f t="shared" si="257"/>
        <v>1477.5</v>
      </c>
      <c r="Q841" s="46">
        <f t="shared" si="251"/>
        <v>1502.5</v>
      </c>
      <c r="R841" s="46">
        <f t="shared" si="262"/>
        <v>3822.5</v>
      </c>
      <c r="S841" s="46">
        <v>21954.33</v>
      </c>
      <c r="T841" s="49" t="s">
        <v>45</v>
      </c>
    </row>
    <row r="842" spans="1:20" s="38" customFormat="1" x14ac:dyDescent="0.25">
      <c r="A842" s="72">
        <v>837</v>
      </c>
      <c r="B842" s="37" t="s">
        <v>1111</v>
      </c>
      <c r="C842" s="122" t="s">
        <v>982</v>
      </c>
      <c r="D842" s="74" t="s">
        <v>292</v>
      </c>
      <c r="E842" s="37" t="s">
        <v>257</v>
      </c>
      <c r="F842" s="75" t="s">
        <v>989</v>
      </c>
      <c r="G842" s="45">
        <v>16500</v>
      </c>
      <c r="H842" s="65"/>
      <c r="I842" s="46">
        <v>25</v>
      </c>
      <c r="J842" s="47">
        <v>473.55</v>
      </c>
      <c r="K842" s="48">
        <f t="shared" si="261"/>
        <v>1171.5</v>
      </c>
      <c r="L842" s="48">
        <f t="shared" si="231"/>
        <v>181.50000000000003</v>
      </c>
      <c r="M842" s="47">
        <v>501.6</v>
      </c>
      <c r="N842" s="46">
        <f t="shared" si="232"/>
        <v>1169.8500000000001</v>
      </c>
      <c r="O842" s="46"/>
      <c r="P842" s="46">
        <f t="shared" si="257"/>
        <v>975.15000000000009</v>
      </c>
      <c r="Q842" s="46">
        <f t="shared" si="251"/>
        <v>1000.1500000000001</v>
      </c>
      <c r="R842" s="46">
        <f t="shared" si="262"/>
        <v>2522.8500000000004</v>
      </c>
      <c r="S842" s="46">
        <f t="shared" ref="S842:S871" si="263">+G842-Q842</f>
        <v>15499.85</v>
      </c>
      <c r="T842" s="49" t="s">
        <v>45</v>
      </c>
    </row>
    <row r="843" spans="1:20" s="38" customFormat="1" x14ac:dyDescent="0.25">
      <c r="A843" s="72">
        <v>838</v>
      </c>
      <c r="B843" s="37" t="s">
        <v>1160</v>
      </c>
      <c r="C843" s="72" t="s">
        <v>981</v>
      </c>
      <c r="D843" s="74" t="s">
        <v>292</v>
      </c>
      <c r="E843" s="37" t="s">
        <v>998</v>
      </c>
      <c r="F843" s="44" t="s">
        <v>989</v>
      </c>
      <c r="G843" s="45">
        <v>25000</v>
      </c>
      <c r="H843" s="65"/>
      <c r="I843" s="46">
        <v>25</v>
      </c>
      <c r="J843" s="47">
        <v>717.5</v>
      </c>
      <c r="K843" s="48">
        <f t="shared" si="261"/>
        <v>1774.9999999999998</v>
      </c>
      <c r="L843" s="48">
        <f t="shared" si="231"/>
        <v>275</v>
      </c>
      <c r="M843" s="47">
        <v>760</v>
      </c>
      <c r="N843" s="46">
        <f t="shared" si="232"/>
        <v>1772.5000000000002</v>
      </c>
      <c r="O843" s="46"/>
      <c r="P843" s="46">
        <f t="shared" si="257"/>
        <v>1477.5</v>
      </c>
      <c r="Q843" s="46">
        <f t="shared" si="251"/>
        <v>1502.5</v>
      </c>
      <c r="R843" s="46">
        <f t="shared" si="262"/>
        <v>3822.5</v>
      </c>
      <c r="S843" s="46">
        <f t="shared" si="263"/>
        <v>23497.5</v>
      </c>
      <c r="T843" s="49" t="s">
        <v>45</v>
      </c>
    </row>
    <row r="844" spans="1:20" s="38" customFormat="1" x14ac:dyDescent="0.25">
      <c r="A844" s="72">
        <v>839</v>
      </c>
      <c r="B844" s="37" t="s">
        <v>523</v>
      </c>
      <c r="C844" s="72" t="s">
        <v>981</v>
      </c>
      <c r="D844" s="74" t="s">
        <v>292</v>
      </c>
      <c r="E844" s="37" t="s">
        <v>104</v>
      </c>
      <c r="F844" s="44" t="s">
        <v>990</v>
      </c>
      <c r="G844" s="45">
        <v>25000</v>
      </c>
      <c r="H844" s="65"/>
      <c r="I844" s="46">
        <v>25</v>
      </c>
      <c r="J844" s="47">
        <v>717.5</v>
      </c>
      <c r="K844" s="48">
        <f t="shared" si="261"/>
        <v>1774.9999999999998</v>
      </c>
      <c r="L844" s="48">
        <f t="shared" si="231"/>
        <v>275</v>
      </c>
      <c r="M844" s="47">
        <v>760</v>
      </c>
      <c r="N844" s="46">
        <f t="shared" si="232"/>
        <v>1772.5000000000002</v>
      </c>
      <c r="O844" s="46"/>
      <c r="P844" s="46">
        <f t="shared" si="257"/>
        <v>1477.5</v>
      </c>
      <c r="Q844" s="46">
        <f t="shared" si="251"/>
        <v>1502.5</v>
      </c>
      <c r="R844" s="46">
        <f t="shared" ref="R844" si="264">+K844+L844+N844</f>
        <v>3822.5</v>
      </c>
      <c r="S844" s="46">
        <f t="shared" si="263"/>
        <v>23497.5</v>
      </c>
      <c r="T844" s="49" t="s">
        <v>45</v>
      </c>
    </row>
    <row r="845" spans="1:20" s="38" customFormat="1" x14ac:dyDescent="0.25">
      <c r="A845" s="72">
        <v>840</v>
      </c>
      <c r="B845" s="37" t="s">
        <v>1027</v>
      </c>
      <c r="C845" s="122" t="s">
        <v>981</v>
      </c>
      <c r="D845" s="74" t="s">
        <v>292</v>
      </c>
      <c r="E845" s="37" t="s">
        <v>147</v>
      </c>
      <c r="F845" s="44" t="s">
        <v>989</v>
      </c>
      <c r="G845" s="45">
        <v>22000</v>
      </c>
      <c r="H845" s="65"/>
      <c r="I845" s="46">
        <v>25</v>
      </c>
      <c r="J845" s="47">
        <v>631.4</v>
      </c>
      <c r="K845" s="48">
        <f t="shared" si="261"/>
        <v>1561.9999999999998</v>
      </c>
      <c r="L845" s="48">
        <f t="shared" si="231"/>
        <v>242.00000000000003</v>
      </c>
      <c r="M845" s="47">
        <v>668.8</v>
      </c>
      <c r="N845" s="46">
        <f t="shared" si="232"/>
        <v>1559.8000000000002</v>
      </c>
      <c r="O845" s="46"/>
      <c r="P845" s="46">
        <f t="shared" si="257"/>
        <v>1300.1999999999998</v>
      </c>
      <c r="Q845" s="46">
        <f t="shared" si="251"/>
        <v>1325.1999999999998</v>
      </c>
      <c r="R845" s="46">
        <f>+K845+L845+N845</f>
        <v>3363.8</v>
      </c>
      <c r="S845" s="46">
        <f t="shared" si="263"/>
        <v>20674.8</v>
      </c>
      <c r="T845" s="49" t="s">
        <v>45</v>
      </c>
    </row>
    <row r="846" spans="1:20" s="38" customFormat="1" x14ac:dyDescent="0.25">
      <c r="A846" s="72">
        <v>841</v>
      </c>
      <c r="B846" s="37" t="s">
        <v>592</v>
      </c>
      <c r="C846" s="122" t="s">
        <v>982</v>
      </c>
      <c r="D846" s="74" t="s">
        <v>342</v>
      </c>
      <c r="E846" s="37" t="s">
        <v>900</v>
      </c>
      <c r="F846" s="44" t="s">
        <v>990</v>
      </c>
      <c r="G846" s="50">
        <v>85000</v>
      </c>
      <c r="H846" s="70">
        <v>8576.99</v>
      </c>
      <c r="I846" s="46">
        <v>25</v>
      </c>
      <c r="J846" s="108">
        <v>2439.5</v>
      </c>
      <c r="K846" s="52">
        <f t="shared" si="261"/>
        <v>6034.9999999999991</v>
      </c>
      <c r="L846" s="52">
        <f t="shared" si="231"/>
        <v>935.00000000000011</v>
      </c>
      <c r="M846" s="108">
        <v>2584</v>
      </c>
      <c r="N846" s="51">
        <f t="shared" si="232"/>
        <v>6026.5</v>
      </c>
      <c r="O846" s="51"/>
      <c r="P846" s="51">
        <f t="shared" si="257"/>
        <v>5023.5</v>
      </c>
      <c r="Q846" s="46">
        <f t="shared" si="251"/>
        <v>13625.49</v>
      </c>
      <c r="R846" s="51">
        <f t="shared" ref="R846:R847" si="265">+K846+L846+N846</f>
        <v>12996.5</v>
      </c>
      <c r="S846" s="51">
        <f t="shared" si="263"/>
        <v>71374.509999999995</v>
      </c>
      <c r="T846" s="49" t="s">
        <v>45</v>
      </c>
    </row>
    <row r="847" spans="1:20" s="38" customFormat="1" x14ac:dyDescent="0.25">
      <c r="A847" s="72">
        <v>842</v>
      </c>
      <c r="B847" s="37" t="s">
        <v>528</v>
      </c>
      <c r="C847" s="122" t="s">
        <v>981</v>
      </c>
      <c r="D847" s="74" t="s">
        <v>342</v>
      </c>
      <c r="E847" s="37" t="s">
        <v>158</v>
      </c>
      <c r="F847" s="44" t="s">
        <v>990</v>
      </c>
      <c r="G847" s="45">
        <v>70000</v>
      </c>
      <c r="H847" s="45">
        <v>5368.48</v>
      </c>
      <c r="I847" s="46">
        <v>25</v>
      </c>
      <c r="J847" s="47">
        <v>2009</v>
      </c>
      <c r="K847" s="48">
        <f t="shared" si="261"/>
        <v>4970</v>
      </c>
      <c r="L847" s="48">
        <f t="shared" si="231"/>
        <v>770.00000000000011</v>
      </c>
      <c r="M847" s="47">
        <v>2128</v>
      </c>
      <c r="N847" s="46">
        <f t="shared" si="232"/>
        <v>4963</v>
      </c>
      <c r="O847" s="46"/>
      <c r="P847" s="46">
        <f t="shared" si="257"/>
        <v>4137</v>
      </c>
      <c r="Q847" s="46">
        <f t="shared" si="251"/>
        <v>9530.48</v>
      </c>
      <c r="R847" s="46">
        <f t="shared" si="265"/>
        <v>10703</v>
      </c>
      <c r="S847" s="46">
        <f t="shared" si="263"/>
        <v>60469.520000000004</v>
      </c>
      <c r="T847" s="49" t="s">
        <v>45</v>
      </c>
    </row>
    <row r="848" spans="1:20" s="38" customFormat="1" x14ac:dyDescent="0.25">
      <c r="A848" s="72">
        <v>843</v>
      </c>
      <c r="B848" s="37" t="s">
        <v>526</v>
      </c>
      <c r="C848" s="122" t="s">
        <v>981</v>
      </c>
      <c r="D848" s="74" t="s">
        <v>342</v>
      </c>
      <c r="E848" s="37" t="s">
        <v>186</v>
      </c>
      <c r="F848" s="44" t="s">
        <v>990</v>
      </c>
      <c r="G848" s="45">
        <v>45000</v>
      </c>
      <c r="H848" s="65">
        <v>1148.33</v>
      </c>
      <c r="I848" s="46">
        <v>25</v>
      </c>
      <c r="J848" s="47">
        <v>1291.5</v>
      </c>
      <c r="K848" s="48">
        <f t="shared" si="261"/>
        <v>3194.9999999999995</v>
      </c>
      <c r="L848" s="48">
        <f t="shared" si="231"/>
        <v>495.00000000000006</v>
      </c>
      <c r="M848" s="47">
        <v>1368</v>
      </c>
      <c r="N848" s="46">
        <f t="shared" si="232"/>
        <v>3190.5</v>
      </c>
      <c r="O848" s="46"/>
      <c r="P848" s="46">
        <f t="shared" si="257"/>
        <v>2659.5</v>
      </c>
      <c r="Q848" s="46">
        <f t="shared" si="251"/>
        <v>3832.83</v>
      </c>
      <c r="R848" s="46">
        <f t="shared" ref="R848" si="266">+K848+L848+N848</f>
        <v>6880.5</v>
      </c>
      <c r="S848" s="46">
        <f t="shared" si="263"/>
        <v>41167.17</v>
      </c>
      <c r="T848" s="49" t="s">
        <v>45</v>
      </c>
    </row>
    <row r="849" spans="1:20" s="38" customFormat="1" x14ac:dyDescent="0.25">
      <c r="A849" s="72">
        <v>844</v>
      </c>
      <c r="B849" s="37" t="s">
        <v>527</v>
      </c>
      <c r="C849" s="122" t="s">
        <v>981</v>
      </c>
      <c r="D849" s="74" t="s">
        <v>342</v>
      </c>
      <c r="E849" s="37" t="s">
        <v>37</v>
      </c>
      <c r="F849" s="44" t="s">
        <v>990</v>
      </c>
      <c r="G849" s="45">
        <v>25000</v>
      </c>
      <c r="H849" s="65"/>
      <c r="I849" s="46">
        <v>25</v>
      </c>
      <c r="J849" s="47">
        <v>717.5</v>
      </c>
      <c r="K849" s="48">
        <f t="shared" si="261"/>
        <v>1774.9999999999998</v>
      </c>
      <c r="L849" s="48">
        <f t="shared" ref="L849:L889" si="267">+G849*1.1%</f>
        <v>275</v>
      </c>
      <c r="M849" s="47">
        <v>760</v>
      </c>
      <c r="N849" s="46">
        <f t="shared" si="232"/>
        <v>1772.5000000000002</v>
      </c>
      <c r="O849" s="46"/>
      <c r="P849" s="46">
        <f t="shared" si="257"/>
        <v>1477.5</v>
      </c>
      <c r="Q849" s="46">
        <f t="shared" si="251"/>
        <v>1502.5</v>
      </c>
      <c r="R849" s="46">
        <f>+K849+L849+N849</f>
        <v>3822.5</v>
      </c>
      <c r="S849" s="46">
        <f t="shared" si="263"/>
        <v>23497.5</v>
      </c>
      <c r="T849" s="49" t="s">
        <v>45</v>
      </c>
    </row>
    <row r="850" spans="1:20" s="38" customFormat="1" x14ac:dyDescent="0.25">
      <c r="A850" s="72">
        <v>845</v>
      </c>
      <c r="B850" s="37" t="s">
        <v>529</v>
      </c>
      <c r="C850" s="122" t="s">
        <v>982</v>
      </c>
      <c r="D850" s="74" t="s">
        <v>342</v>
      </c>
      <c r="E850" s="37" t="s">
        <v>72</v>
      </c>
      <c r="F850" s="44" t="s">
        <v>989</v>
      </c>
      <c r="G850" s="45">
        <v>25000</v>
      </c>
      <c r="H850" s="65"/>
      <c r="I850" s="46">
        <v>25</v>
      </c>
      <c r="J850" s="47">
        <v>717.5</v>
      </c>
      <c r="K850" s="48">
        <f t="shared" si="261"/>
        <v>1774.9999999999998</v>
      </c>
      <c r="L850" s="48">
        <f t="shared" si="267"/>
        <v>275</v>
      </c>
      <c r="M850" s="47">
        <v>760</v>
      </c>
      <c r="N850" s="46">
        <f t="shared" ref="N850:N889" si="268">+G850*7.09%</f>
        <v>1772.5000000000002</v>
      </c>
      <c r="O850" s="46"/>
      <c r="P850" s="46">
        <f t="shared" si="257"/>
        <v>1477.5</v>
      </c>
      <c r="Q850" s="46">
        <f t="shared" si="251"/>
        <v>1502.5</v>
      </c>
      <c r="R850" s="46">
        <f>+K850+L850+N850</f>
        <v>3822.5</v>
      </c>
      <c r="S850" s="46">
        <f t="shared" si="263"/>
        <v>23497.5</v>
      </c>
      <c r="T850" s="49" t="s">
        <v>45</v>
      </c>
    </row>
    <row r="851" spans="1:20" s="38" customFormat="1" x14ac:dyDescent="0.25">
      <c r="A851" s="72">
        <v>846</v>
      </c>
      <c r="B851" s="37" t="s">
        <v>948</v>
      </c>
      <c r="C851" s="122" t="s">
        <v>981</v>
      </c>
      <c r="D851" s="37" t="s">
        <v>342</v>
      </c>
      <c r="E851" s="37" t="s">
        <v>37</v>
      </c>
      <c r="F851" s="44" t="s">
        <v>989</v>
      </c>
      <c r="G851" s="45">
        <v>25000</v>
      </c>
      <c r="H851" s="65"/>
      <c r="I851" s="46">
        <v>25</v>
      </c>
      <c r="J851" s="47">
        <v>717.5</v>
      </c>
      <c r="K851" s="48">
        <f t="shared" si="261"/>
        <v>1774.9999999999998</v>
      </c>
      <c r="L851" s="48">
        <f t="shared" si="267"/>
        <v>275</v>
      </c>
      <c r="M851" s="48">
        <v>760</v>
      </c>
      <c r="N851" s="46">
        <f t="shared" si="268"/>
        <v>1772.5000000000002</v>
      </c>
      <c r="O851" s="46"/>
      <c r="P851" s="46">
        <f t="shared" si="257"/>
        <v>1477.5</v>
      </c>
      <c r="Q851" s="46">
        <f t="shared" si="251"/>
        <v>1502.5</v>
      </c>
      <c r="R851" s="46">
        <f>+K851+L851+N851</f>
        <v>3822.5</v>
      </c>
      <c r="S851" s="46">
        <f t="shared" si="263"/>
        <v>23497.5</v>
      </c>
      <c r="T851" s="49" t="s">
        <v>45</v>
      </c>
    </row>
    <row r="852" spans="1:20" s="38" customFormat="1" x14ac:dyDescent="0.25">
      <c r="A852" s="72">
        <v>847</v>
      </c>
      <c r="B852" s="37" t="s">
        <v>929</v>
      </c>
      <c r="C852" s="122" t="s">
        <v>981</v>
      </c>
      <c r="D852" s="37" t="s">
        <v>342</v>
      </c>
      <c r="E852" s="37" t="s">
        <v>208</v>
      </c>
      <c r="F852" s="44" t="s">
        <v>985</v>
      </c>
      <c r="G852" s="45">
        <v>12650</v>
      </c>
      <c r="H852" s="65"/>
      <c r="I852" s="46">
        <v>25</v>
      </c>
      <c r="J852" s="47">
        <v>363.06</v>
      </c>
      <c r="K852" s="48">
        <f t="shared" si="261"/>
        <v>898.14999999999986</v>
      </c>
      <c r="L852" s="48">
        <f t="shared" si="267"/>
        <v>139.15</v>
      </c>
      <c r="M852" s="47">
        <v>384.56</v>
      </c>
      <c r="N852" s="46">
        <f t="shared" si="268"/>
        <v>896.8850000000001</v>
      </c>
      <c r="O852" s="46"/>
      <c r="P852" s="46">
        <f t="shared" si="257"/>
        <v>747.62</v>
      </c>
      <c r="Q852" s="46">
        <f t="shared" si="251"/>
        <v>772.62</v>
      </c>
      <c r="R852" s="46">
        <f t="shared" ref="R852:R857" si="269">+K852+L852+N852</f>
        <v>1934.1849999999999</v>
      </c>
      <c r="S852" s="46">
        <f t="shared" si="263"/>
        <v>11877.38</v>
      </c>
      <c r="T852" s="49" t="s">
        <v>45</v>
      </c>
    </row>
    <row r="853" spans="1:20" s="38" customFormat="1" x14ac:dyDescent="0.25">
      <c r="A853" s="72">
        <v>848</v>
      </c>
      <c r="B853" s="37" t="s">
        <v>521</v>
      </c>
      <c r="C853" s="122" t="s">
        <v>981</v>
      </c>
      <c r="D853" s="74" t="s">
        <v>547</v>
      </c>
      <c r="E853" s="37" t="s">
        <v>900</v>
      </c>
      <c r="F853" s="44" t="s">
        <v>990</v>
      </c>
      <c r="G853" s="45">
        <v>85000</v>
      </c>
      <c r="H853" s="45">
        <v>8198.8799999999992</v>
      </c>
      <c r="I853" s="46">
        <v>25</v>
      </c>
      <c r="J853" s="47">
        <v>2439.5</v>
      </c>
      <c r="K853" s="48">
        <f t="shared" si="261"/>
        <v>6034.9999999999991</v>
      </c>
      <c r="L853" s="48">
        <f t="shared" si="267"/>
        <v>935.00000000000011</v>
      </c>
      <c r="M853" s="47">
        <v>2584</v>
      </c>
      <c r="N853" s="46">
        <f t="shared" si="268"/>
        <v>6026.5</v>
      </c>
      <c r="O853" s="46"/>
      <c r="P853" s="46">
        <f t="shared" si="257"/>
        <v>5023.5</v>
      </c>
      <c r="Q853" s="46">
        <f t="shared" si="251"/>
        <v>13247.38</v>
      </c>
      <c r="R853" s="46">
        <f>+K853+L853+N853</f>
        <v>12996.5</v>
      </c>
      <c r="S853" s="46">
        <f t="shared" si="263"/>
        <v>71752.62</v>
      </c>
      <c r="T853" s="49" t="s">
        <v>45</v>
      </c>
    </row>
    <row r="854" spans="1:20" s="38" customFormat="1" x14ac:dyDescent="0.25">
      <c r="A854" s="72">
        <v>849</v>
      </c>
      <c r="B854" s="37" t="s">
        <v>550</v>
      </c>
      <c r="C854" s="122" t="s">
        <v>982</v>
      </c>
      <c r="D854" s="74" t="s">
        <v>547</v>
      </c>
      <c r="E854" s="37" t="s">
        <v>158</v>
      </c>
      <c r="F854" s="44" t="s">
        <v>990</v>
      </c>
      <c r="G854" s="45">
        <v>70000</v>
      </c>
      <c r="H854" s="45">
        <v>5368.48</v>
      </c>
      <c r="I854" s="46">
        <v>25</v>
      </c>
      <c r="J854" s="47">
        <v>2009</v>
      </c>
      <c r="K854" s="48">
        <f t="shared" si="261"/>
        <v>4970</v>
      </c>
      <c r="L854" s="48">
        <f t="shared" si="267"/>
        <v>770.00000000000011</v>
      </c>
      <c r="M854" s="47">
        <v>2128</v>
      </c>
      <c r="N854" s="46">
        <f t="shared" si="268"/>
        <v>4963</v>
      </c>
      <c r="O854" s="46"/>
      <c r="P854" s="46">
        <f t="shared" si="257"/>
        <v>4137</v>
      </c>
      <c r="Q854" s="46">
        <f t="shared" si="251"/>
        <v>9530.48</v>
      </c>
      <c r="R854" s="46">
        <f>+K854+L854+N854</f>
        <v>10703</v>
      </c>
      <c r="S854" s="46">
        <f t="shared" si="263"/>
        <v>60469.520000000004</v>
      </c>
      <c r="T854" s="49" t="s">
        <v>45</v>
      </c>
    </row>
    <row r="855" spans="1:20" s="38" customFormat="1" x14ac:dyDescent="0.25">
      <c r="A855" s="72">
        <v>850</v>
      </c>
      <c r="B855" s="37" t="s">
        <v>549</v>
      </c>
      <c r="C855" s="122" t="s">
        <v>981</v>
      </c>
      <c r="D855" s="74" t="s">
        <v>547</v>
      </c>
      <c r="E855" s="37" t="s">
        <v>112</v>
      </c>
      <c r="F855" s="44" t="s">
        <v>990</v>
      </c>
      <c r="G855" s="45">
        <v>25000</v>
      </c>
      <c r="H855" s="65"/>
      <c r="I855" s="46">
        <v>25</v>
      </c>
      <c r="J855" s="47">
        <v>717.5</v>
      </c>
      <c r="K855" s="48">
        <f t="shared" si="261"/>
        <v>1774.9999999999998</v>
      </c>
      <c r="L855" s="48">
        <f t="shared" si="267"/>
        <v>275</v>
      </c>
      <c r="M855" s="47">
        <v>760</v>
      </c>
      <c r="N855" s="46">
        <f t="shared" si="268"/>
        <v>1772.5000000000002</v>
      </c>
      <c r="O855" s="46"/>
      <c r="P855" s="46">
        <f t="shared" si="257"/>
        <v>1477.5</v>
      </c>
      <c r="Q855" s="46">
        <f t="shared" si="251"/>
        <v>1502.5</v>
      </c>
      <c r="R855" s="46">
        <f>+K855+L855+N855</f>
        <v>3822.5</v>
      </c>
      <c r="S855" s="46">
        <f t="shared" si="263"/>
        <v>23497.5</v>
      </c>
      <c r="T855" s="49" t="s">
        <v>45</v>
      </c>
    </row>
    <row r="856" spans="1:20" s="38" customFormat="1" x14ac:dyDescent="0.25">
      <c r="A856" s="72">
        <v>851</v>
      </c>
      <c r="B856" s="37" t="s">
        <v>548</v>
      </c>
      <c r="C856" s="122" t="s">
        <v>981</v>
      </c>
      <c r="D856" s="74" t="s">
        <v>547</v>
      </c>
      <c r="E856" s="37" t="s">
        <v>208</v>
      </c>
      <c r="F856" s="44" t="s">
        <v>990</v>
      </c>
      <c r="G856" s="45">
        <v>12650</v>
      </c>
      <c r="H856" s="65"/>
      <c r="I856" s="46">
        <v>25</v>
      </c>
      <c r="J856" s="47">
        <v>363.06</v>
      </c>
      <c r="K856" s="48">
        <f t="shared" si="261"/>
        <v>898.14999999999986</v>
      </c>
      <c r="L856" s="48">
        <f t="shared" si="267"/>
        <v>139.15</v>
      </c>
      <c r="M856" s="47">
        <v>384.56</v>
      </c>
      <c r="N856" s="46">
        <f t="shared" si="268"/>
        <v>896.8850000000001</v>
      </c>
      <c r="O856" s="46"/>
      <c r="P856" s="46">
        <f t="shared" si="257"/>
        <v>747.62</v>
      </c>
      <c r="Q856" s="46">
        <f t="shared" si="251"/>
        <v>772.62</v>
      </c>
      <c r="R856" s="46">
        <f t="shared" si="269"/>
        <v>1934.1849999999999</v>
      </c>
      <c r="S856" s="46">
        <f t="shared" si="263"/>
        <v>11877.38</v>
      </c>
      <c r="T856" s="49" t="s">
        <v>45</v>
      </c>
    </row>
    <row r="857" spans="1:20" s="38" customFormat="1" x14ac:dyDescent="0.25">
      <c r="A857" s="72">
        <v>852</v>
      </c>
      <c r="B857" s="37" t="s">
        <v>984</v>
      </c>
      <c r="C857" s="122" t="s">
        <v>981</v>
      </c>
      <c r="D857" s="74" t="s">
        <v>547</v>
      </c>
      <c r="E857" s="37" t="s">
        <v>208</v>
      </c>
      <c r="F857" s="44" t="s">
        <v>985</v>
      </c>
      <c r="G857" s="45">
        <v>12650</v>
      </c>
      <c r="H857" s="65"/>
      <c r="I857" s="46">
        <v>25</v>
      </c>
      <c r="J857" s="47">
        <v>363.06</v>
      </c>
      <c r="K857" s="48">
        <f t="shared" si="261"/>
        <v>898.14999999999986</v>
      </c>
      <c r="L857" s="48">
        <f t="shared" si="267"/>
        <v>139.15</v>
      </c>
      <c r="M857" s="47">
        <v>384.56</v>
      </c>
      <c r="N857" s="46">
        <f t="shared" si="268"/>
        <v>896.8850000000001</v>
      </c>
      <c r="O857" s="46"/>
      <c r="P857" s="46">
        <f t="shared" si="257"/>
        <v>747.62</v>
      </c>
      <c r="Q857" s="46">
        <f t="shared" si="251"/>
        <v>772.62</v>
      </c>
      <c r="R857" s="46">
        <f t="shared" si="269"/>
        <v>1934.1849999999999</v>
      </c>
      <c r="S857" s="46">
        <f t="shared" si="263"/>
        <v>11877.38</v>
      </c>
      <c r="T857" s="49" t="s">
        <v>45</v>
      </c>
    </row>
    <row r="858" spans="1:20" s="37" customFormat="1" ht="15" customHeight="1" x14ac:dyDescent="0.25">
      <c r="A858" s="72">
        <v>853</v>
      </c>
      <c r="B858" s="37" t="s">
        <v>648</v>
      </c>
      <c r="C858" s="122" t="s">
        <v>982</v>
      </c>
      <c r="D858" s="74" t="s">
        <v>547</v>
      </c>
      <c r="E858" s="37" t="s">
        <v>158</v>
      </c>
      <c r="F858" s="44" t="s">
        <v>990</v>
      </c>
      <c r="G858" s="45">
        <v>70000</v>
      </c>
      <c r="H858" s="45">
        <v>5368.48</v>
      </c>
      <c r="I858" s="46">
        <v>25</v>
      </c>
      <c r="J858" s="47">
        <v>2009</v>
      </c>
      <c r="K858" s="48">
        <f>+G858*7.1%</f>
        <v>4970</v>
      </c>
      <c r="L858" s="48">
        <f>+G858*1.1%</f>
        <v>770.00000000000011</v>
      </c>
      <c r="M858" s="47">
        <v>2128</v>
      </c>
      <c r="N858" s="46">
        <f>+G858*7.09%</f>
        <v>4963</v>
      </c>
      <c r="O858" s="46"/>
      <c r="P858" s="46">
        <f>+J858+M858</f>
        <v>4137</v>
      </c>
      <c r="Q858" s="46">
        <f>+H858+I858+J858+M858+O858</f>
        <v>9530.48</v>
      </c>
      <c r="R858" s="46">
        <f>+K858+L858+N858</f>
        <v>10703</v>
      </c>
      <c r="S858" s="46">
        <f>+G858-Q858</f>
        <v>60469.520000000004</v>
      </c>
      <c r="T858" s="49" t="s">
        <v>45</v>
      </c>
    </row>
    <row r="859" spans="1:20" s="38" customFormat="1" x14ac:dyDescent="0.25">
      <c r="A859" s="72">
        <v>854</v>
      </c>
      <c r="B859" s="37" t="s">
        <v>515</v>
      </c>
      <c r="C859" s="122" t="s">
        <v>981</v>
      </c>
      <c r="D859" s="74" t="s">
        <v>532</v>
      </c>
      <c r="E859" s="37" t="s">
        <v>900</v>
      </c>
      <c r="F859" s="44" t="s">
        <v>990</v>
      </c>
      <c r="G859" s="50">
        <v>85000</v>
      </c>
      <c r="H859" s="70">
        <v>8576.99</v>
      </c>
      <c r="I859" s="46">
        <v>25</v>
      </c>
      <c r="J859" s="108">
        <v>2439.5</v>
      </c>
      <c r="K859" s="52">
        <f t="shared" si="261"/>
        <v>6034.9999999999991</v>
      </c>
      <c r="L859" s="52">
        <f t="shared" si="267"/>
        <v>935.00000000000011</v>
      </c>
      <c r="M859" s="108">
        <v>2584</v>
      </c>
      <c r="N859" s="51">
        <f t="shared" si="268"/>
        <v>6026.5</v>
      </c>
      <c r="O859" s="51"/>
      <c r="P859" s="51">
        <f t="shared" si="257"/>
        <v>5023.5</v>
      </c>
      <c r="Q859" s="46">
        <f t="shared" si="251"/>
        <v>13625.49</v>
      </c>
      <c r="R859" s="51">
        <f>+K859+L859+N859</f>
        <v>12996.5</v>
      </c>
      <c r="S859" s="51">
        <f t="shared" si="263"/>
        <v>71374.509999999995</v>
      </c>
      <c r="T859" s="49" t="s">
        <v>45</v>
      </c>
    </row>
    <row r="860" spans="1:20" s="38" customFormat="1" x14ac:dyDescent="0.25">
      <c r="A860" s="72">
        <v>855</v>
      </c>
      <c r="B860" s="37" t="s">
        <v>514</v>
      </c>
      <c r="C860" s="122" t="s">
        <v>981</v>
      </c>
      <c r="D860" s="74" t="s">
        <v>532</v>
      </c>
      <c r="E860" s="37" t="s">
        <v>158</v>
      </c>
      <c r="F860" s="44" t="s">
        <v>990</v>
      </c>
      <c r="G860" s="50">
        <v>70000</v>
      </c>
      <c r="H860" s="50">
        <v>5368.48</v>
      </c>
      <c r="I860" s="46">
        <v>25</v>
      </c>
      <c r="J860" s="108">
        <v>2009</v>
      </c>
      <c r="K860" s="52">
        <f t="shared" si="261"/>
        <v>4970</v>
      </c>
      <c r="L860" s="52">
        <f t="shared" si="267"/>
        <v>770.00000000000011</v>
      </c>
      <c r="M860" s="108">
        <v>2128</v>
      </c>
      <c r="N860" s="51">
        <f t="shared" si="268"/>
        <v>4963</v>
      </c>
      <c r="O860" s="51"/>
      <c r="P860" s="51">
        <f t="shared" si="257"/>
        <v>4137</v>
      </c>
      <c r="Q860" s="46">
        <f t="shared" si="251"/>
        <v>9530.48</v>
      </c>
      <c r="R860" s="51">
        <f>+K860+L860+N860</f>
        <v>10703</v>
      </c>
      <c r="S860" s="51">
        <f t="shared" si="263"/>
        <v>60469.520000000004</v>
      </c>
      <c r="T860" s="49" t="s">
        <v>45</v>
      </c>
    </row>
    <row r="861" spans="1:20" s="38" customFormat="1" ht="17.25" customHeight="1" x14ac:dyDescent="0.25">
      <c r="A861" s="72">
        <v>856</v>
      </c>
      <c r="B861" s="37" t="s">
        <v>536</v>
      </c>
      <c r="C861" s="122" t="s">
        <v>982</v>
      </c>
      <c r="D861" s="74" t="s">
        <v>532</v>
      </c>
      <c r="E861" s="37" t="s">
        <v>158</v>
      </c>
      <c r="F861" s="44" t="s">
        <v>989</v>
      </c>
      <c r="G861" s="45">
        <v>70000</v>
      </c>
      <c r="H861" s="45">
        <v>5368.48</v>
      </c>
      <c r="I861" s="46">
        <v>25</v>
      </c>
      <c r="J861" s="47">
        <v>2009</v>
      </c>
      <c r="K861" s="48">
        <f t="shared" si="261"/>
        <v>4970</v>
      </c>
      <c r="L861" s="48">
        <f t="shared" si="267"/>
        <v>770.00000000000011</v>
      </c>
      <c r="M861" s="47">
        <v>2128</v>
      </c>
      <c r="N861" s="46">
        <f t="shared" si="268"/>
        <v>4963</v>
      </c>
      <c r="O861" s="46"/>
      <c r="P861" s="46">
        <f t="shared" si="257"/>
        <v>4137</v>
      </c>
      <c r="Q861" s="46">
        <f t="shared" si="251"/>
        <v>9530.48</v>
      </c>
      <c r="R861" s="46">
        <f>+K861+L861+N861</f>
        <v>10703</v>
      </c>
      <c r="S861" s="46">
        <f t="shared" si="263"/>
        <v>60469.520000000004</v>
      </c>
      <c r="T861" s="49" t="s">
        <v>45</v>
      </c>
    </row>
    <row r="862" spans="1:20" s="38" customFormat="1" ht="15" customHeight="1" x14ac:dyDescent="0.25">
      <c r="A862" s="72">
        <v>857</v>
      </c>
      <c r="B862" s="37" t="s">
        <v>535</v>
      </c>
      <c r="C862" s="122" t="s">
        <v>982</v>
      </c>
      <c r="D862" s="74" t="s">
        <v>532</v>
      </c>
      <c r="E862" s="37" t="s">
        <v>901</v>
      </c>
      <c r="F862" s="44" t="s">
        <v>990</v>
      </c>
      <c r="G862" s="45">
        <v>55000</v>
      </c>
      <c r="H862" s="45">
        <v>2559.6799999999998</v>
      </c>
      <c r="I862" s="46">
        <v>25</v>
      </c>
      <c r="J862" s="47">
        <v>1578.5</v>
      </c>
      <c r="K862" s="48">
        <f t="shared" si="261"/>
        <v>3904.9999999999995</v>
      </c>
      <c r="L862" s="48">
        <f t="shared" si="267"/>
        <v>605.00000000000011</v>
      </c>
      <c r="M862" s="47">
        <v>1672</v>
      </c>
      <c r="N862" s="46">
        <f t="shared" si="268"/>
        <v>3899.5000000000005</v>
      </c>
      <c r="O862" s="46"/>
      <c r="P862" s="46">
        <f t="shared" si="257"/>
        <v>3250.5</v>
      </c>
      <c r="Q862" s="46">
        <f t="shared" si="251"/>
        <v>5835.18</v>
      </c>
      <c r="R862" s="46">
        <f t="shared" ref="R862:R864" si="270">+K862+L862+N862</f>
        <v>8409.5</v>
      </c>
      <c r="S862" s="46">
        <f t="shared" si="263"/>
        <v>49164.82</v>
      </c>
      <c r="T862" s="49" t="s">
        <v>45</v>
      </c>
    </row>
    <row r="863" spans="1:20" s="38" customFormat="1" x14ac:dyDescent="0.25">
      <c r="A863" s="72">
        <v>858</v>
      </c>
      <c r="B863" s="37" t="s">
        <v>538</v>
      </c>
      <c r="C863" s="122" t="s">
        <v>981</v>
      </c>
      <c r="D863" s="74" t="s">
        <v>532</v>
      </c>
      <c r="E863" s="37" t="s">
        <v>147</v>
      </c>
      <c r="F863" s="44" t="s">
        <v>989</v>
      </c>
      <c r="G863" s="45">
        <v>22000</v>
      </c>
      <c r="H863" s="65"/>
      <c r="I863" s="46">
        <v>25</v>
      </c>
      <c r="J863" s="47">
        <v>631.4</v>
      </c>
      <c r="K863" s="48">
        <f>+G863*7.1%</f>
        <v>1561.9999999999998</v>
      </c>
      <c r="L863" s="48">
        <f t="shared" si="267"/>
        <v>242.00000000000003</v>
      </c>
      <c r="M863" s="47">
        <v>668.8</v>
      </c>
      <c r="N863" s="46">
        <f t="shared" si="268"/>
        <v>1559.8000000000002</v>
      </c>
      <c r="O863" s="46"/>
      <c r="P863" s="46">
        <f t="shared" si="257"/>
        <v>1300.1999999999998</v>
      </c>
      <c r="Q863" s="46">
        <f t="shared" si="251"/>
        <v>1325.1999999999998</v>
      </c>
      <c r="R863" s="46">
        <f t="shared" si="270"/>
        <v>3363.8</v>
      </c>
      <c r="S863" s="46">
        <f t="shared" si="263"/>
        <v>20674.8</v>
      </c>
      <c r="T863" s="49" t="s">
        <v>45</v>
      </c>
    </row>
    <row r="864" spans="1:20" s="38" customFormat="1" x14ac:dyDescent="0.25">
      <c r="A864" s="72">
        <v>859</v>
      </c>
      <c r="B864" s="37" t="s">
        <v>1003</v>
      </c>
      <c r="C864" s="122" t="s">
        <v>981</v>
      </c>
      <c r="D864" s="74" t="s">
        <v>532</v>
      </c>
      <c r="E864" s="37" t="s">
        <v>998</v>
      </c>
      <c r="F864" s="44" t="s">
        <v>985</v>
      </c>
      <c r="G864" s="45">
        <v>25000</v>
      </c>
      <c r="H864" s="65"/>
      <c r="I864" s="46">
        <v>25</v>
      </c>
      <c r="J864" s="47">
        <v>717.5</v>
      </c>
      <c r="K864" s="48">
        <f t="shared" si="261"/>
        <v>1774.9999999999998</v>
      </c>
      <c r="L864" s="48">
        <f t="shared" si="267"/>
        <v>275</v>
      </c>
      <c r="M864" s="47">
        <v>760</v>
      </c>
      <c r="N864" s="46">
        <f t="shared" si="268"/>
        <v>1772.5000000000002</v>
      </c>
      <c r="O864" s="46"/>
      <c r="P864" s="46">
        <f t="shared" si="257"/>
        <v>1477.5</v>
      </c>
      <c r="Q864" s="46">
        <f t="shared" si="251"/>
        <v>1502.5</v>
      </c>
      <c r="R864" s="46">
        <f t="shared" si="270"/>
        <v>3822.5</v>
      </c>
      <c r="S864" s="46">
        <f t="shared" si="263"/>
        <v>23497.5</v>
      </c>
      <c r="T864" s="49" t="s">
        <v>45</v>
      </c>
    </row>
    <row r="865" spans="1:20" s="38" customFormat="1" x14ac:dyDescent="0.25">
      <c r="A865" s="72">
        <v>860</v>
      </c>
      <c r="B865" s="37" t="s">
        <v>539</v>
      </c>
      <c r="C865" s="122" t="s">
        <v>982</v>
      </c>
      <c r="D865" s="74" t="s">
        <v>532</v>
      </c>
      <c r="E865" s="37" t="s">
        <v>208</v>
      </c>
      <c r="F865" s="44" t="s">
        <v>985</v>
      </c>
      <c r="G865" s="45">
        <v>12650</v>
      </c>
      <c r="H865" s="65"/>
      <c r="I865" s="46">
        <v>25</v>
      </c>
      <c r="J865" s="47">
        <v>363.06</v>
      </c>
      <c r="K865" s="48">
        <f t="shared" ref="K865:K889" si="271">+G865*7.1%</f>
        <v>898.14999999999986</v>
      </c>
      <c r="L865" s="48">
        <f t="shared" si="267"/>
        <v>139.15</v>
      </c>
      <c r="M865" s="47">
        <v>384.56</v>
      </c>
      <c r="N865" s="46">
        <f t="shared" si="268"/>
        <v>896.8850000000001</v>
      </c>
      <c r="O865" s="46"/>
      <c r="P865" s="46">
        <f t="shared" si="257"/>
        <v>747.62</v>
      </c>
      <c r="Q865" s="46">
        <f t="shared" si="251"/>
        <v>772.62</v>
      </c>
      <c r="R865" s="46">
        <f t="shared" ref="R865:R874" si="272">+K865+L865+N865</f>
        <v>1934.1849999999999</v>
      </c>
      <c r="S865" s="46">
        <f t="shared" si="263"/>
        <v>11877.38</v>
      </c>
      <c r="T865" s="49" t="s">
        <v>45</v>
      </c>
    </row>
    <row r="866" spans="1:20" s="38" customFormat="1" x14ac:dyDescent="0.25">
      <c r="A866" s="72">
        <v>861</v>
      </c>
      <c r="B866" s="37" t="s">
        <v>893</v>
      </c>
      <c r="C866" s="122" t="s">
        <v>982</v>
      </c>
      <c r="D866" s="74" t="s">
        <v>886</v>
      </c>
      <c r="E866" s="37" t="s">
        <v>146</v>
      </c>
      <c r="F866" s="44" t="s">
        <v>990</v>
      </c>
      <c r="G866" s="45">
        <v>155000</v>
      </c>
      <c r="H866" s="45">
        <v>24286.52</v>
      </c>
      <c r="I866" s="46">
        <v>25</v>
      </c>
      <c r="J866" s="47">
        <v>4448.5</v>
      </c>
      <c r="K866" s="48">
        <f t="shared" si="271"/>
        <v>11004.999999999998</v>
      </c>
      <c r="L866" s="48">
        <f t="shared" si="267"/>
        <v>1705.0000000000002</v>
      </c>
      <c r="M866" s="47">
        <v>4712</v>
      </c>
      <c r="N866" s="46">
        <f t="shared" si="268"/>
        <v>10989.5</v>
      </c>
      <c r="O866" s="46"/>
      <c r="P866" s="46">
        <f t="shared" si="257"/>
        <v>9160.5</v>
      </c>
      <c r="Q866" s="46">
        <f t="shared" si="251"/>
        <v>33472.020000000004</v>
      </c>
      <c r="R866" s="46">
        <f t="shared" si="272"/>
        <v>23699.5</v>
      </c>
      <c r="S866" s="46">
        <f t="shared" si="263"/>
        <v>121527.98</v>
      </c>
      <c r="T866" s="49" t="s">
        <v>45</v>
      </c>
    </row>
    <row r="867" spans="1:20" s="38" customFormat="1" x14ac:dyDescent="0.25">
      <c r="A867" s="72">
        <v>862</v>
      </c>
      <c r="B867" s="37" t="s">
        <v>887</v>
      </c>
      <c r="C867" s="122" t="s">
        <v>981</v>
      </c>
      <c r="D867" s="74" t="s">
        <v>886</v>
      </c>
      <c r="E867" s="37" t="s">
        <v>101</v>
      </c>
      <c r="F867" s="44" t="s">
        <v>990</v>
      </c>
      <c r="G867" s="45">
        <v>55000</v>
      </c>
      <c r="H867" s="45">
        <v>2105.94</v>
      </c>
      <c r="I867" s="46">
        <v>25</v>
      </c>
      <c r="J867" s="47">
        <v>1578.5</v>
      </c>
      <c r="K867" s="48">
        <f t="shared" si="271"/>
        <v>3904.9999999999995</v>
      </c>
      <c r="L867" s="48">
        <f t="shared" si="267"/>
        <v>605.00000000000011</v>
      </c>
      <c r="M867" s="47">
        <v>1672</v>
      </c>
      <c r="N867" s="46">
        <f t="shared" si="268"/>
        <v>3899.5000000000005</v>
      </c>
      <c r="O867" s="46"/>
      <c r="P867" s="46">
        <f t="shared" si="257"/>
        <v>3250.5</v>
      </c>
      <c r="Q867" s="46">
        <f t="shared" si="251"/>
        <v>5381.4400000000005</v>
      </c>
      <c r="R867" s="46">
        <f t="shared" si="272"/>
        <v>8409.5</v>
      </c>
      <c r="S867" s="46">
        <f t="shared" si="263"/>
        <v>49618.559999999998</v>
      </c>
      <c r="T867" s="49" t="s">
        <v>45</v>
      </c>
    </row>
    <row r="868" spans="1:20" s="38" customFormat="1" x14ac:dyDescent="0.25">
      <c r="A868" s="72">
        <v>863</v>
      </c>
      <c r="B868" s="37" t="s">
        <v>888</v>
      </c>
      <c r="C868" s="122" t="s">
        <v>982</v>
      </c>
      <c r="D868" s="74" t="s">
        <v>886</v>
      </c>
      <c r="E868" s="37" t="s">
        <v>101</v>
      </c>
      <c r="F868" s="44" t="s">
        <v>990</v>
      </c>
      <c r="G868" s="45">
        <v>55000</v>
      </c>
      <c r="H868" s="45">
        <v>2559.6799999999998</v>
      </c>
      <c r="I868" s="46">
        <v>25</v>
      </c>
      <c r="J868" s="47">
        <v>1578.5</v>
      </c>
      <c r="K868" s="48">
        <f t="shared" si="271"/>
        <v>3904.9999999999995</v>
      </c>
      <c r="L868" s="48">
        <f t="shared" si="267"/>
        <v>605.00000000000011</v>
      </c>
      <c r="M868" s="47">
        <v>1672</v>
      </c>
      <c r="N868" s="46">
        <f t="shared" si="268"/>
        <v>3899.5000000000005</v>
      </c>
      <c r="O868" s="46"/>
      <c r="P868" s="46">
        <f t="shared" si="257"/>
        <v>3250.5</v>
      </c>
      <c r="Q868" s="46">
        <f t="shared" si="251"/>
        <v>5835.18</v>
      </c>
      <c r="R868" s="46">
        <f t="shared" si="272"/>
        <v>8409.5</v>
      </c>
      <c r="S868" s="46">
        <f t="shared" si="263"/>
        <v>49164.82</v>
      </c>
      <c r="T868" s="49" t="s">
        <v>45</v>
      </c>
    </row>
    <row r="869" spans="1:20" s="38" customFormat="1" x14ac:dyDescent="0.25">
      <c r="A869" s="72">
        <v>864</v>
      </c>
      <c r="B869" s="37" t="s">
        <v>892</v>
      </c>
      <c r="C869" s="122" t="s">
        <v>982</v>
      </c>
      <c r="D869" s="74" t="s">
        <v>886</v>
      </c>
      <c r="E869" s="37" t="s">
        <v>101</v>
      </c>
      <c r="F869" s="44" t="s">
        <v>990</v>
      </c>
      <c r="G869" s="45">
        <v>55000</v>
      </c>
      <c r="H869" s="45">
        <v>2559.6799999999998</v>
      </c>
      <c r="I869" s="46">
        <v>25</v>
      </c>
      <c r="J869" s="47">
        <v>1578.5</v>
      </c>
      <c r="K869" s="48">
        <f t="shared" si="271"/>
        <v>3904.9999999999995</v>
      </c>
      <c r="L869" s="48">
        <f t="shared" si="267"/>
        <v>605.00000000000011</v>
      </c>
      <c r="M869" s="47">
        <v>1672</v>
      </c>
      <c r="N869" s="46">
        <f t="shared" si="268"/>
        <v>3899.5000000000005</v>
      </c>
      <c r="O869" s="46"/>
      <c r="P869" s="46">
        <f t="shared" si="257"/>
        <v>3250.5</v>
      </c>
      <c r="Q869" s="46">
        <f t="shared" si="251"/>
        <v>5835.18</v>
      </c>
      <c r="R869" s="46">
        <f t="shared" si="272"/>
        <v>8409.5</v>
      </c>
      <c r="S869" s="46">
        <f t="shared" si="263"/>
        <v>49164.82</v>
      </c>
      <c r="T869" s="49" t="s">
        <v>45</v>
      </c>
    </row>
    <row r="870" spans="1:20" s="38" customFormat="1" x14ac:dyDescent="0.25">
      <c r="A870" s="72">
        <v>865</v>
      </c>
      <c r="B870" s="37" t="s">
        <v>891</v>
      </c>
      <c r="C870" s="122" t="s">
        <v>982</v>
      </c>
      <c r="D870" s="74" t="s">
        <v>886</v>
      </c>
      <c r="E870" s="37" t="s">
        <v>206</v>
      </c>
      <c r="F870" s="44" t="s">
        <v>989</v>
      </c>
      <c r="G870" s="45">
        <v>55000</v>
      </c>
      <c r="H870" s="47">
        <v>2559.6799999999998</v>
      </c>
      <c r="I870" s="46">
        <v>25</v>
      </c>
      <c r="J870" s="47">
        <v>1578.5</v>
      </c>
      <c r="K870" s="48">
        <f t="shared" si="271"/>
        <v>3904.9999999999995</v>
      </c>
      <c r="L870" s="48">
        <f t="shared" si="267"/>
        <v>605.00000000000011</v>
      </c>
      <c r="M870" s="47">
        <v>1672</v>
      </c>
      <c r="N870" s="46">
        <f t="shared" si="268"/>
        <v>3899.5000000000005</v>
      </c>
      <c r="O870" s="46"/>
      <c r="P870" s="46">
        <f t="shared" si="257"/>
        <v>3250.5</v>
      </c>
      <c r="Q870" s="46">
        <f t="shared" si="251"/>
        <v>5835.18</v>
      </c>
      <c r="R870" s="46">
        <f t="shared" si="272"/>
        <v>8409.5</v>
      </c>
      <c r="S870" s="46">
        <f t="shared" si="263"/>
        <v>49164.82</v>
      </c>
      <c r="T870" s="49" t="s">
        <v>45</v>
      </c>
    </row>
    <row r="871" spans="1:20" s="38" customFormat="1" x14ac:dyDescent="0.25">
      <c r="A871" s="72">
        <v>866</v>
      </c>
      <c r="B871" s="37" t="s">
        <v>894</v>
      </c>
      <c r="C871" s="122" t="s">
        <v>981</v>
      </c>
      <c r="D871" s="74" t="s">
        <v>886</v>
      </c>
      <c r="E871" s="37" t="s">
        <v>124</v>
      </c>
      <c r="F871" s="44" t="s">
        <v>989</v>
      </c>
      <c r="G871" s="45">
        <v>50000</v>
      </c>
      <c r="H871" s="45">
        <v>1854</v>
      </c>
      <c r="I871" s="46">
        <v>25</v>
      </c>
      <c r="J871" s="47">
        <v>1435</v>
      </c>
      <c r="K871" s="48">
        <f t="shared" si="271"/>
        <v>3549.9999999999995</v>
      </c>
      <c r="L871" s="48">
        <f t="shared" si="267"/>
        <v>550</v>
      </c>
      <c r="M871" s="47">
        <v>1520</v>
      </c>
      <c r="N871" s="46">
        <f t="shared" si="268"/>
        <v>3545.0000000000005</v>
      </c>
      <c r="O871" s="46"/>
      <c r="P871" s="46">
        <f t="shared" si="257"/>
        <v>2955</v>
      </c>
      <c r="Q871" s="46">
        <f t="shared" ref="Q871:Q889" si="273">+H871+I871+J871+M871+O871</f>
        <v>4834</v>
      </c>
      <c r="R871" s="46">
        <f t="shared" si="272"/>
        <v>7645</v>
      </c>
      <c r="S871" s="46">
        <f t="shared" si="263"/>
        <v>45166</v>
      </c>
      <c r="T871" s="49" t="s">
        <v>45</v>
      </c>
    </row>
    <row r="872" spans="1:20" s="38" customFormat="1" x14ac:dyDescent="0.25">
      <c r="A872" s="72">
        <v>867</v>
      </c>
      <c r="B872" s="37" t="s">
        <v>889</v>
      </c>
      <c r="C872" s="122" t="s">
        <v>981</v>
      </c>
      <c r="D872" s="74" t="s">
        <v>886</v>
      </c>
      <c r="E872" s="37" t="s">
        <v>112</v>
      </c>
      <c r="F872" s="44" t="s">
        <v>990</v>
      </c>
      <c r="G872" s="45">
        <v>35000</v>
      </c>
      <c r="H872" s="65"/>
      <c r="I872" s="46">
        <v>25</v>
      </c>
      <c r="J872" s="47">
        <v>1004.5</v>
      </c>
      <c r="K872" s="48">
        <f t="shared" si="271"/>
        <v>2485</v>
      </c>
      <c r="L872" s="48">
        <f t="shared" si="267"/>
        <v>385.00000000000006</v>
      </c>
      <c r="M872" s="47">
        <v>1064</v>
      </c>
      <c r="N872" s="46">
        <f t="shared" si="268"/>
        <v>2481.5</v>
      </c>
      <c r="O872" s="46"/>
      <c r="P872" s="46">
        <f t="shared" si="257"/>
        <v>2068.5</v>
      </c>
      <c r="Q872" s="46">
        <f t="shared" si="273"/>
        <v>2093.5</v>
      </c>
      <c r="R872" s="46">
        <f t="shared" si="272"/>
        <v>5351.5</v>
      </c>
      <c r="S872" s="46">
        <f t="shared" ref="S872:S889" si="274">+G872-Q872</f>
        <v>32906.5</v>
      </c>
      <c r="T872" s="49" t="s">
        <v>45</v>
      </c>
    </row>
    <row r="873" spans="1:20" s="38" customFormat="1" x14ac:dyDescent="0.25">
      <c r="A873" s="72">
        <v>868</v>
      </c>
      <c r="B873" s="37" t="s">
        <v>890</v>
      </c>
      <c r="C873" s="122" t="s">
        <v>981</v>
      </c>
      <c r="D873" s="74" t="s">
        <v>886</v>
      </c>
      <c r="E873" s="37" t="s">
        <v>104</v>
      </c>
      <c r="F873" s="44" t="s">
        <v>990</v>
      </c>
      <c r="G873" s="45">
        <v>35000</v>
      </c>
      <c r="H873" s="65"/>
      <c r="I873" s="46">
        <v>25</v>
      </c>
      <c r="J873" s="47">
        <v>1004.5</v>
      </c>
      <c r="K873" s="48">
        <f t="shared" si="271"/>
        <v>2485</v>
      </c>
      <c r="L873" s="48">
        <f t="shared" si="267"/>
        <v>385.00000000000006</v>
      </c>
      <c r="M873" s="47">
        <v>1064</v>
      </c>
      <c r="N873" s="46">
        <f t="shared" si="268"/>
        <v>2481.5</v>
      </c>
      <c r="O873" s="46"/>
      <c r="P873" s="46">
        <f t="shared" si="257"/>
        <v>2068.5</v>
      </c>
      <c r="Q873" s="46">
        <f t="shared" si="273"/>
        <v>2093.5</v>
      </c>
      <c r="R873" s="46">
        <f t="shared" si="272"/>
        <v>5351.5</v>
      </c>
      <c r="S873" s="46">
        <f t="shared" si="274"/>
        <v>32906.5</v>
      </c>
      <c r="T873" s="49" t="s">
        <v>45</v>
      </c>
    </row>
    <row r="874" spans="1:20" s="38" customFormat="1" x14ac:dyDescent="0.25">
      <c r="A874" s="72">
        <v>869</v>
      </c>
      <c r="B874" s="37" t="s">
        <v>976</v>
      </c>
      <c r="C874" s="122" t="s">
        <v>982</v>
      </c>
      <c r="D874" s="74" t="s">
        <v>871</v>
      </c>
      <c r="E874" s="37" t="s">
        <v>174</v>
      </c>
      <c r="F874" s="44" t="s">
        <v>989</v>
      </c>
      <c r="G874" s="45">
        <v>61000</v>
      </c>
      <c r="H874" s="47">
        <v>3674.86</v>
      </c>
      <c r="I874" s="46">
        <v>25</v>
      </c>
      <c r="J874" s="47">
        <v>1750.7</v>
      </c>
      <c r="K874" s="48">
        <f t="shared" si="271"/>
        <v>4331</v>
      </c>
      <c r="L874" s="48">
        <f t="shared" si="267"/>
        <v>671.00000000000011</v>
      </c>
      <c r="M874" s="48">
        <v>1854.4</v>
      </c>
      <c r="N874" s="46">
        <f t="shared" si="268"/>
        <v>4324.9000000000005</v>
      </c>
      <c r="O874" s="46"/>
      <c r="P874" s="46">
        <f t="shared" si="257"/>
        <v>3605.1000000000004</v>
      </c>
      <c r="Q874" s="46">
        <f t="shared" si="273"/>
        <v>7304.9600000000009</v>
      </c>
      <c r="R874" s="46">
        <f t="shared" si="272"/>
        <v>9326.9000000000015</v>
      </c>
      <c r="S874" s="46">
        <f t="shared" si="274"/>
        <v>53695.040000000001</v>
      </c>
      <c r="T874" s="49" t="s">
        <v>45</v>
      </c>
    </row>
    <row r="875" spans="1:20" s="38" customFormat="1" x14ac:dyDescent="0.25">
      <c r="A875" s="72">
        <v>870</v>
      </c>
      <c r="B875" s="37" t="s">
        <v>1020</v>
      </c>
      <c r="C875" s="122" t="s">
        <v>981</v>
      </c>
      <c r="D875" s="74" t="s">
        <v>871</v>
      </c>
      <c r="E875" s="37" t="s">
        <v>37</v>
      </c>
      <c r="F875" s="44" t="s">
        <v>989</v>
      </c>
      <c r="G875" s="45">
        <v>25000</v>
      </c>
      <c r="H875" s="45"/>
      <c r="I875" s="46">
        <v>25</v>
      </c>
      <c r="J875" s="47">
        <v>717.5</v>
      </c>
      <c r="K875" s="48">
        <f t="shared" si="271"/>
        <v>1774.9999999999998</v>
      </c>
      <c r="L875" s="48">
        <f t="shared" si="267"/>
        <v>275</v>
      </c>
      <c r="M875" s="47">
        <v>760</v>
      </c>
      <c r="N875" s="46">
        <f t="shared" si="268"/>
        <v>1772.5000000000002</v>
      </c>
      <c r="O875" s="46"/>
      <c r="P875" s="46">
        <f t="shared" si="257"/>
        <v>1477.5</v>
      </c>
      <c r="Q875" s="46">
        <f t="shared" si="273"/>
        <v>1502.5</v>
      </c>
      <c r="R875" s="46">
        <f t="shared" ref="R875:R889" si="275">+K875+L875+N875</f>
        <v>3822.5</v>
      </c>
      <c r="S875" s="46">
        <f t="shared" si="274"/>
        <v>23497.5</v>
      </c>
      <c r="T875" s="49" t="s">
        <v>45</v>
      </c>
    </row>
    <row r="876" spans="1:20" s="38" customFormat="1" x14ac:dyDescent="0.25">
      <c r="A876" s="72">
        <v>871</v>
      </c>
      <c r="B876" s="37" t="s">
        <v>1117</v>
      </c>
      <c r="C876" s="122" t="s">
        <v>981</v>
      </c>
      <c r="D876" s="74" t="s">
        <v>871</v>
      </c>
      <c r="E876" s="37" t="s">
        <v>37</v>
      </c>
      <c r="F876" s="44" t="s">
        <v>989</v>
      </c>
      <c r="G876" s="45">
        <v>25000</v>
      </c>
      <c r="H876" s="45"/>
      <c r="I876" s="46">
        <v>25</v>
      </c>
      <c r="J876" s="47">
        <v>717.5</v>
      </c>
      <c r="K876" s="48">
        <f t="shared" si="271"/>
        <v>1774.9999999999998</v>
      </c>
      <c r="L876" s="48">
        <f t="shared" si="267"/>
        <v>275</v>
      </c>
      <c r="M876" s="47">
        <v>760</v>
      </c>
      <c r="N876" s="46">
        <f t="shared" si="268"/>
        <v>1772.5000000000002</v>
      </c>
      <c r="O876" s="46"/>
      <c r="P876" s="46">
        <f t="shared" si="257"/>
        <v>1477.5</v>
      </c>
      <c r="Q876" s="46">
        <f t="shared" si="273"/>
        <v>1502.5</v>
      </c>
      <c r="R876" s="46">
        <f t="shared" si="275"/>
        <v>3822.5</v>
      </c>
      <c r="S876" s="46">
        <f t="shared" si="274"/>
        <v>23497.5</v>
      </c>
      <c r="T876" s="49" t="s">
        <v>45</v>
      </c>
    </row>
    <row r="877" spans="1:20" s="38" customFormat="1" x14ac:dyDescent="0.25">
      <c r="A877" s="72">
        <v>872</v>
      </c>
      <c r="B877" s="37" t="s">
        <v>1100</v>
      </c>
      <c r="C877" s="122" t="s">
        <v>982</v>
      </c>
      <c r="D877" s="74" t="s">
        <v>871</v>
      </c>
      <c r="E877" s="37" t="s">
        <v>115</v>
      </c>
      <c r="F877" s="44" t="s">
        <v>989</v>
      </c>
      <c r="G877" s="45">
        <v>20900</v>
      </c>
      <c r="H877" s="45"/>
      <c r="I877" s="46">
        <v>25</v>
      </c>
      <c r="J877" s="47">
        <v>599.83000000000004</v>
      </c>
      <c r="K877" s="48">
        <f t="shared" si="271"/>
        <v>1483.8999999999999</v>
      </c>
      <c r="L877" s="48">
        <f t="shared" si="267"/>
        <v>229.90000000000003</v>
      </c>
      <c r="M877" s="47">
        <v>635.36</v>
      </c>
      <c r="N877" s="46">
        <f t="shared" si="268"/>
        <v>1481.8100000000002</v>
      </c>
      <c r="O877" s="46"/>
      <c r="P877" s="46">
        <f t="shared" si="257"/>
        <v>1235.19</v>
      </c>
      <c r="Q877" s="46">
        <f t="shared" si="273"/>
        <v>1260.19</v>
      </c>
      <c r="R877" s="46">
        <f>+K877+L877+N877</f>
        <v>3195.61</v>
      </c>
      <c r="S877" s="46">
        <f t="shared" si="274"/>
        <v>19639.810000000001</v>
      </c>
      <c r="T877" s="49" t="s">
        <v>45</v>
      </c>
    </row>
    <row r="878" spans="1:20" s="38" customFormat="1" x14ac:dyDescent="0.25">
      <c r="A878" s="72">
        <v>873</v>
      </c>
      <c r="B878" s="37" t="s">
        <v>1079</v>
      </c>
      <c r="C878" s="122" t="s">
        <v>982</v>
      </c>
      <c r="D878" s="74" t="s">
        <v>871</v>
      </c>
      <c r="E878" s="37" t="s">
        <v>109</v>
      </c>
      <c r="F878" s="73" t="s">
        <v>989</v>
      </c>
      <c r="G878" s="45">
        <v>80000</v>
      </c>
      <c r="H878" s="45">
        <v>7400.87</v>
      </c>
      <c r="I878" s="46">
        <v>25</v>
      </c>
      <c r="J878" s="47">
        <v>2296</v>
      </c>
      <c r="K878" s="48">
        <f>+G878*7.1%</f>
        <v>5679.9999999999991</v>
      </c>
      <c r="L878" s="48">
        <f>+G878*1.1%</f>
        <v>880.00000000000011</v>
      </c>
      <c r="M878" s="47">
        <v>2432</v>
      </c>
      <c r="N878" s="46">
        <f>+G878*7.09%</f>
        <v>5672</v>
      </c>
      <c r="O878" s="46"/>
      <c r="P878" s="46">
        <f>+J878+M878</f>
        <v>4728</v>
      </c>
      <c r="Q878" s="46">
        <f>+H878+I878+J878+M878+O878</f>
        <v>12153.869999999999</v>
      </c>
      <c r="R878" s="46">
        <f>+K878+L878+N878</f>
        <v>12232</v>
      </c>
      <c r="S878" s="46">
        <f>+G878-Q878</f>
        <v>67846.13</v>
      </c>
      <c r="T878" s="49" t="s">
        <v>45</v>
      </c>
    </row>
    <row r="879" spans="1:20" s="38" customFormat="1" x14ac:dyDescent="0.25">
      <c r="A879" s="72">
        <v>874</v>
      </c>
      <c r="B879" s="37" t="s">
        <v>199</v>
      </c>
      <c r="C879" s="122" t="s">
        <v>981</v>
      </c>
      <c r="D879" s="37" t="s">
        <v>871</v>
      </c>
      <c r="E879" s="37" t="s">
        <v>71</v>
      </c>
      <c r="F879" s="44" t="s">
        <v>985</v>
      </c>
      <c r="G879" s="45">
        <v>16500</v>
      </c>
      <c r="H879" s="65">
        <v>0</v>
      </c>
      <c r="I879" s="46">
        <v>25</v>
      </c>
      <c r="J879" s="47">
        <v>473.55</v>
      </c>
      <c r="K879" s="48">
        <f t="shared" si="271"/>
        <v>1171.5</v>
      </c>
      <c r="L879" s="48">
        <f t="shared" si="267"/>
        <v>181.50000000000003</v>
      </c>
      <c r="M879" s="47">
        <v>501.6</v>
      </c>
      <c r="N879" s="46">
        <f t="shared" si="268"/>
        <v>1169.8500000000001</v>
      </c>
      <c r="O879" s="46"/>
      <c r="P879" s="46">
        <f t="shared" si="257"/>
        <v>975.15000000000009</v>
      </c>
      <c r="Q879" s="46">
        <f t="shared" si="273"/>
        <v>1000.1500000000001</v>
      </c>
      <c r="R879" s="46">
        <f>+K879+L879+N879</f>
        <v>2522.8500000000004</v>
      </c>
      <c r="S879" s="46">
        <f t="shared" si="274"/>
        <v>15499.85</v>
      </c>
      <c r="T879" s="49" t="s">
        <v>45</v>
      </c>
    </row>
    <row r="880" spans="1:20" s="38" customFormat="1" x14ac:dyDescent="0.25">
      <c r="A880" s="72">
        <v>875</v>
      </c>
      <c r="B880" s="37" t="s">
        <v>872</v>
      </c>
      <c r="C880" s="122" t="s">
        <v>981</v>
      </c>
      <c r="D880" s="74" t="s">
        <v>871</v>
      </c>
      <c r="E880" s="37" t="s">
        <v>37</v>
      </c>
      <c r="F880" s="44" t="s">
        <v>989</v>
      </c>
      <c r="G880" s="45">
        <v>25000</v>
      </c>
      <c r="H880" s="65"/>
      <c r="I880" s="46">
        <v>25</v>
      </c>
      <c r="J880" s="47">
        <v>717.5</v>
      </c>
      <c r="K880" s="48">
        <f t="shared" si="271"/>
        <v>1774.9999999999998</v>
      </c>
      <c r="L880" s="48">
        <f t="shared" si="267"/>
        <v>275</v>
      </c>
      <c r="M880" s="47">
        <v>760</v>
      </c>
      <c r="N880" s="46">
        <f t="shared" si="268"/>
        <v>1772.5000000000002</v>
      </c>
      <c r="O880" s="46"/>
      <c r="P880" s="46">
        <f t="shared" si="257"/>
        <v>1477.5</v>
      </c>
      <c r="Q880" s="46">
        <f t="shared" si="273"/>
        <v>1502.5</v>
      </c>
      <c r="R880" s="46">
        <f t="shared" si="275"/>
        <v>3822.5</v>
      </c>
      <c r="S880" s="46">
        <f t="shared" si="274"/>
        <v>23497.5</v>
      </c>
      <c r="T880" s="49" t="s">
        <v>45</v>
      </c>
    </row>
    <row r="881" spans="1:20" s="38" customFormat="1" x14ac:dyDescent="0.25">
      <c r="A881" s="72">
        <v>876</v>
      </c>
      <c r="B881" s="37" t="s">
        <v>875</v>
      </c>
      <c r="C881" s="122" t="s">
        <v>982</v>
      </c>
      <c r="D881" s="74" t="s">
        <v>874</v>
      </c>
      <c r="E881" s="37" t="s">
        <v>146</v>
      </c>
      <c r="F881" s="44" t="s">
        <v>989</v>
      </c>
      <c r="G881" s="45">
        <v>155000</v>
      </c>
      <c r="H881" s="45">
        <v>25042.74</v>
      </c>
      <c r="I881" s="46">
        <v>25</v>
      </c>
      <c r="J881" s="47">
        <v>4448.5</v>
      </c>
      <c r="K881" s="48">
        <f t="shared" si="271"/>
        <v>11004.999999999998</v>
      </c>
      <c r="L881" s="48">
        <f t="shared" si="267"/>
        <v>1705.0000000000002</v>
      </c>
      <c r="M881" s="47">
        <v>4712</v>
      </c>
      <c r="N881" s="46">
        <f t="shared" si="268"/>
        <v>10989.5</v>
      </c>
      <c r="O881" s="46"/>
      <c r="P881" s="46">
        <f t="shared" ref="P881:P889" si="276">+J881+M881</f>
        <v>9160.5</v>
      </c>
      <c r="Q881" s="46">
        <f t="shared" si="273"/>
        <v>34228.240000000005</v>
      </c>
      <c r="R881" s="46">
        <f t="shared" si="275"/>
        <v>23699.5</v>
      </c>
      <c r="S881" s="46">
        <f t="shared" si="274"/>
        <v>120771.76</v>
      </c>
      <c r="T881" s="49" t="s">
        <v>45</v>
      </c>
    </row>
    <row r="882" spans="1:20" s="38" customFormat="1" x14ac:dyDescent="0.25">
      <c r="A882" s="72">
        <v>877</v>
      </c>
      <c r="B882" s="37" t="s">
        <v>876</v>
      </c>
      <c r="C882" s="122" t="s">
        <v>981</v>
      </c>
      <c r="D882" s="74" t="s">
        <v>874</v>
      </c>
      <c r="E882" s="37" t="s">
        <v>127</v>
      </c>
      <c r="F882" s="44" t="s">
        <v>989</v>
      </c>
      <c r="G882" s="45">
        <v>28350</v>
      </c>
      <c r="H882" s="65">
        <v>0</v>
      </c>
      <c r="I882" s="46">
        <v>25</v>
      </c>
      <c r="J882" s="47">
        <v>813.65</v>
      </c>
      <c r="K882" s="48">
        <f t="shared" si="271"/>
        <v>2012.85</v>
      </c>
      <c r="L882" s="48">
        <f t="shared" si="267"/>
        <v>311.85000000000002</v>
      </c>
      <c r="M882" s="47">
        <v>831.84</v>
      </c>
      <c r="N882" s="46">
        <f t="shared" si="268"/>
        <v>2010.0150000000001</v>
      </c>
      <c r="O882" s="46"/>
      <c r="P882" s="46">
        <f t="shared" si="276"/>
        <v>1645.49</v>
      </c>
      <c r="Q882" s="46">
        <f t="shared" si="273"/>
        <v>1670.49</v>
      </c>
      <c r="R882" s="46">
        <f t="shared" si="275"/>
        <v>4334.7150000000001</v>
      </c>
      <c r="S882" s="46">
        <f t="shared" si="274"/>
        <v>26679.51</v>
      </c>
      <c r="T882" s="49" t="s">
        <v>45</v>
      </c>
    </row>
    <row r="883" spans="1:20" s="38" customFormat="1" x14ac:dyDescent="0.25">
      <c r="A883" s="72">
        <v>878</v>
      </c>
      <c r="B883" s="37" t="s">
        <v>882</v>
      </c>
      <c r="C883" s="122" t="s">
        <v>981</v>
      </c>
      <c r="D883" s="74" t="s">
        <v>877</v>
      </c>
      <c r="E883" s="37" t="s">
        <v>125</v>
      </c>
      <c r="F883" s="44" t="s">
        <v>989</v>
      </c>
      <c r="G883" s="45">
        <v>200000</v>
      </c>
      <c r="H883" s="45">
        <v>35533.81</v>
      </c>
      <c r="I883" s="46">
        <v>25</v>
      </c>
      <c r="J883" s="47">
        <v>5740</v>
      </c>
      <c r="K883" s="48">
        <f t="shared" si="271"/>
        <v>14199.999999999998</v>
      </c>
      <c r="L883" s="48">
        <f t="shared" si="267"/>
        <v>2200</v>
      </c>
      <c r="M883" s="47">
        <v>4943.8</v>
      </c>
      <c r="N883" s="46">
        <f t="shared" si="268"/>
        <v>14180.000000000002</v>
      </c>
      <c r="O883" s="46"/>
      <c r="P883" s="46">
        <f t="shared" si="276"/>
        <v>10683.8</v>
      </c>
      <c r="Q883" s="46">
        <f t="shared" si="273"/>
        <v>46242.61</v>
      </c>
      <c r="R883" s="46">
        <f>+K883+L883+N883</f>
        <v>30580</v>
      </c>
      <c r="S883" s="46">
        <f t="shared" si="274"/>
        <v>153757.39000000001</v>
      </c>
      <c r="T883" s="49" t="s">
        <v>45</v>
      </c>
    </row>
    <row r="884" spans="1:20" s="38" customFormat="1" x14ac:dyDescent="0.25">
      <c r="A884" s="72">
        <v>879</v>
      </c>
      <c r="B884" s="37" t="s">
        <v>878</v>
      </c>
      <c r="C884" s="122" t="s">
        <v>982</v>
      </c>
      <c r="D884" s="74" t="s">
        <v>877</v>
      </c>
      <c r="E884" s="37" t="s">
        <v>174</v>
      </c>
      <c r="F884" s="44" t="s">
        <v>990</v>
      </c>
      <c r="G884" s="45">
        <v>41000</v>
      </c>
      <c r="H884" s="65">
        <v>583.79</v>
      </c>
      <c r="I884" s="46">
        <v>25</v>
      </c>
      <c r="J884" s="47">
        <v>1176.7</v>
      </c>
      <c r="K884" s="48">
        <f t="shared" si="271"/>
        <v>2910.9999999999995</v>
      </c>
      <c r="L884" s="48">
        <f t="shared" si="267"/>
        <v>451.00000000000006</v>
      </c>
      <c r="M884" s="47">
        <v>1246.4000000000001</v>
      </c>
      <c r="N884" s="46">
        <f t="shared" si="268"/>
        <v>2906.9</v>
      </c>
      <c r="O884" s="46"/>
      <c r="P884" s="46">
        <f t="shared" si="276"/>
        <v>2423.1000000000004</v>
      </c>
      <c r="Q884" s="46">
        <f t="shared" si="273"/>
        <v>3031.8900000000003</v>
      </c>
      <c r="R884" s="46">
        <f t="shared" si="275"/>
        <v>6268.9</v>
      </c>
      <c r="S884" s="46">
        <f t="shared" si="274"/>
        <v>37968.11</v>
      </c>
      <c r="T884" s="49" t="s">
        <v>45</v>
      </c>
    </row>
    <row r="885" spans="1:20" s="38" customFormat="1" x14ac:dyDescent="0.25">
      <c r="A885" s="72">
        <v>880</v>
      </c>
      <c r="B885" s="37" t="s">
        <v>879</v>
      </c>
      <c r="C885" s="122" t="s">
        <v>982</v>
      </c>
      <c r="D885" s="74" t="s">
        <v>877</v>
      </c>
      <c r="E885" s="37" t="s">
        <v>174</v>
      </c>
      <c r="F885" s="44" t="s">
        <v>989</v>
      </c>
      <c r="G885" s="45">
        <v>41000</v>
      </c>
      <c r="H885" s="65">
        <v>583.79</v>
      </c>
      <c r="I885" s="46">
        <v>25</v>
      </c>
      <c r="J885" s="47">
        <v>1176.7</v>
      </c>
      <c r="K885" s="48">
        <f t="shared" si="271"/>
        <v>2910.9999999999995</v>
      </c>
      <c r="L885" s="48">
        <f t="shared" si="267"/>
        <v>451.00000000000006</v>
      </c>
      <c r="M885" s="47">
        <v>1246.4000000000001</v>
      </c>
      <c r="N885" s="46">
        <f t="shared" si="268"/>
        <v>2906.9</v>
      </c>
      <c r="O885" s="46"/>
      <c r="P885" s="46">
        <f t="shared" si="276"/>
        <v>2423.1000000000004</v>
      </c>
      <c r="Q885" s="46">
        <f t="shared" si="273"/>
        <v>3031.8900000000003</v>
      </c>
      <c r="R885" s="46">
        <f t="shared" si="275"/>
        <v>6268.9</v>
      </c>
      <c r="S885" s="46">
        <f t="shared" si="274"/>
        <v>37968.11</v>
      </c>
      <c r="T885" s="49" t="s">
        <v>45</v>
      </c>
    </row>
    <row r="886" spans="1:20" s="38" customFormat="1" x14ac:dyDescent="0.25">
      <c r="A886" s="72">
        <v>881</v>
      </c>
      <c r="B886" s="37" t="s">
        <v>885</v>
      </c>
      <c r="C886" s="122" t="s">
        <v>982</v>
      </c>
      <c r="D886" s="74" t="s">
        <v>883</v>
      </c>
      <c r="E886" s="37" t="s">
        <v>256</v>
      </c>
      <c r="F886" s="44" t="s">
        <v>989</v>
      </c>
      <c r="G886" s="45">
        <v>46000</v>
      </c>
      <c r="H886" s="65">
        <v>1289.46</v>
      </c>
      <c r="I886" s="46">
        <v>25</v>
      </c>
      <c r="J886" s="47">
        <v>1320.2</v>
      </c>
      <c r="K886" s="48">
        <f t="shared" si="271"/>
        <v>3265.9999999999995</v>
      </c>
      <c r="L886" s="48">
        <f t="shared" si="267"/>
        <v>506.00000000000006</v>
      </c>
      <c r="M886" s="47">
        <v>1398.4</v>
      </c>
      <c r="N886" s="46">
        <f t="shared" si="268"/>
        <v>3261.4</v>
      </c>
      <c r="O886" s="46"/>
      <c r="P886" s="46">
        <f t="shared" si="276"/>
        <v>2718.6000000000004</v>
      </c>
      <c r="Q886" s="46">
        <f t="shared" si="273"/>
        <v>4033.06</v>
      </c>
      <c r="R886" s="46">
        <f>+K886+L886+N886</f>
        <v>7033.4</v>
      </c>
      <c r="S886" s="46">
        <f t="shared" si="274"/>
        <v>41966.94</v>
      </c>
      <c r="T886" s="49" t="s">
        <v>45</v>
      </c>
    </row>
    <row r="887" spans="1:20" s="38" customFormat="1" x14ac:dyDescent="0.25">
      <c r="A887" s="72">
        <v>882</v>
      </c>
      <c r="B887" s="37" t="s">
        <v>880</v>
      </c>
      <c r="C887" s="122" t="s">
        <v>981</v>
      </c>
      <c r="D887" s="74" t="s">
        <v>877</v>
      </c>
      <c r="E887" s="37" t="s">
        <v>112</v>
      </c>
      <c r="F887" s="44" t="s">
        <v>990</v>
      </c>
      <c r="G887" s="45">
        <v>34000</v>
      </c>
      <c r="H887" s="65">
        <v>0</v>
      </c>
      <c r="I887" s="46">
        <v>25</v>
      </c>
      <c r="J887" s="47">
        <v>975.8</v>
      </c>
      <c r="K887" s="48">
        <f t="shared" si="271"/>
        <v>2414</v>
      </c>
      <c r="L887" s="48">
        <f t="shared" si="267"/>
        <v>374.00000000000006</v>
      </c>
      <c r="M887" s="47">
        <v>1033.5999999999999</v>
      </c>
      <c r="N887" s="46">
        <f t="shared" si="268"/>
        <v>2410.6000000000004</v>
      </c>
      <c r="O887" s="46"/>
      <c r="P887" s="46">
        <f t="shared" si="276"/>
        <v>2009.3999999999999</v>
      </c>
      <c r="Q887" s="46">
        <f t="shared" si="273"/>
        <v>2034.3999999999999</v>
      </c>
      <c r="R887" s="46">
        <f t="shared" si="275"/>
        <v>5198.6000000000004</v>
      </c>
      <c r="S887" s="46">
        <f t="shared" si="274"/>
        <v>31965.599999999999</v>
      </c>
      <c r="T887" s="49" t="s">
        <v>45</v>
      </c>
    </row>
    <row r="888" spans="1:20" s="38" customFormat="1" x14ac:dyDescent="0.25">
      <c r="A888" s="72">
        <v>883</v>
      </c>
      <c r="B888" s="37" t="s">
        <v>881</v>
      </c>
      <c r="C888" s="122" t="s">
        <v>981</v>
      </c>
      <c r="D888" s="74" t="s">
        <v>877</v>
      </c>
      <c r="E888" s="37" t="s">
        <v>112</v>
      </c>
      <c r="F888" s="44" t="s">
        <v>990</v>
      </c>
      <c r="G888" s="45">
        <v>34000</v>
      </c>
      <c r="H888" s="65">
        <v>0</v>
      </c>
      <c r="I888" s="46">
        <v>25</v>
      </c>
      <c r="J888" s="47">
        <v>975.8</v>
      </c>
      <c r="K888" s="48">
        <f t="shared" si="271"/>
        <v>2414</v>
      </c>
      <c r="L888" s="48">
        <f t="shared" si="267"/>
        <v>374.00000000000006</v>
      </c>
      <c r="M888" s="47">
        <v>1033.5999999999999</v>
      </c>
      <c r="N888" s="46">
        <f t="shared" si="268"/>
        <v>2410.6000000000004</v>
      </c>
      <c r="O888" s="46"/>
      <c r="P888" s="46">
        <f t="shared" si="276"/>
        <v>2009.3999999999999</v>
      </c>
      <c r="Q888" s="46">
        <f t="shared" si="273"/>
        <v>2034.3999999999999</v>
      </c>
      <c r="R888" s="46">
        <f t="shared" si="275"/>
        <v>5198.6000000000004</v>
      </c>
      <c r="S888" s="46">
        <f t="shared" si="274"/>
        <v>31965.599999999999</v>
      </c>
      <c r="T888" s="49" t="s">
        <v>45</v>
      </c>
    </row>
    <row r="889" spans="1:20" s="38" customFormat="1" x14ac:dyDescent="0.25">
      <c r="A889" s="72">
        <v>884</v>
      </c>
      <c r="B889" s="37" t="s">
        <v>884</v>
      </c>
      <c r="C889" s="122" t="s">
        <v>981</v>
      </c>
      <c r="D889" s="74" t="s">
        <v>883</v>
      </c>
      <c r="E889" s="37" t="s">
        <v>157</v>
      </c>
      <c r="F889" s="44" t="s">
        <v>990</v>
      </c>
      <c r="G889" s="45">
        <v>25000</v>
      </c>
      <c r="H889" s="65">
        <v>0</v>
      </c>
      <c r="I889" s="46">
        <v>25</v>
      </c>
      <c r="J889" s="47">
        <v>717.5</v>
      </c>
      <c r="K889" s="48">
        <f t="shared" si="271"/>
        <v>1774.9999999999998</v>
      </c>
      <c r="L889" s="48">
        <f t="shared" si="267"/>
        <v>275</v>
      </c>
      <c r="M889" s="47">
        <v>760</v>
      </c>
      <c r="N889" s="46">
        <f t="shared" si="268"/>
        <v>1772.5000000000002</v>
      </c>
      <c r="O889" s="46"/>
      <c r="P889" s="46">
        <f t="shared" si="276"/>
        <v>1477.5</v>
      </c>
      <c r="Q889" s="46">
        <f t="shared" si="273"/>
        <v>1502.5</v>
      </c>
      <c r="R889" s="46">
        <f t="shared" si="275"/>
        <v>3822.5</v>
      </c>
      <c r="S889" s="46">
        <f t="shared" si="274"/>
        <v>23497.5</v>
      </c>
      <c r="T889" s="49" t="s">
        <v>45</v>
      </c>
    </row>
    <row r="890" spans="1:20" s="60" customFormat="1" ht="21.75" customHeight="1" thickBot="1" x14ac:dyDescent="0.3">
      <c r="A890" s="172"/>
      <c r="B890" s="178"/>
      <c r="C890" s="178"/>
      <c r="D890" s="178"/>
      <c r="E890" s="178"/>
      <c r="F890" s="173"/>
      <c r="G890" s="174">
        <f t="shared" ref="G890:R890" si="277">SUM(G6:G889)</f>
        <v>40130865</v>
      </c>
      <c r="H890" s="174">
        <f t="shared" si="277"/>
        <v>2405170.1999999997</v>
      </c>
      <c r="I890" s="174">
        <f t="shared" si="277"/>
        <v>22100</v>
      </c>
      <c r="J890" s="174">
        <f t="shared" si="277"/>
        <v>1151756.1800000023</v>
      </c>
      <c r="K890" s="174">
        <f t="shared" si="277"/>
        <v>2847387.9149999968</v>
      </c>
      <c r="L890" s="174">
        <f t="shared" si="277"/>
        <v>440725.06500000058</v>
      </c>
      <c r="M890" s="174">
        <f t="shared" si="277"/>
        <v>1199728.100000002</v>
      </c>
      <c r="N890" s="174">
        <f t="shared" si="277"/>
        <v>2845278.3284999966</v>
      </c>
      <c r="O890" s="174">
        <f t="shared" si="277"/>
        <v>0</v>
      </c>
      <c r="P890" s="174">
        <f t="shared" si="277"/>
        <v>2350766.7800000017</v>
      </c>
      <c r="Q890" s="174">
        <f t="shared" si="277"/>
        <v>4778754.4800000219</v>
      </c>
      <c r="R890" s="174">
        <f t="shared" si="277"/>
        <v>6133391.3084999891</v>
      </c>
      <c r="S890" s="174">
        <f>SUM(S215:S889)</f>
        <v>26877515.779999994</v>
      </c>
      <c r="T890" s="175"/>
    </row>
    <row r="891" spans="1:20" ht="17.25" thickBot="1" x14ac:dyDescent="0.3">
      <c r="A891" s="2"/>
      <c r="B891" s="2"/>
      <c r="C891" s="16"/>
      <c r="D891" s="2"/>
      <c r="E891" s="2"/>
      <c r="F891" s="16"/>
      <c r="G891" s="29"/>
      <c r="H891" s="41"/>
      <c r="I891" s="41"/>
      <c r="J891" s="42"/>
      <c r="K891" s="42"/>
      <c r="L891" s="42"/>
      <c r="M891" s="42"/>
      <c r="N891" s="1"/>
      <c r="O891" s="1"/>
      <c r="P891" s="1"/>
      <c r="Q891" s="1"/>
      <c r="R891" s="1"/>
    </row>
    <row r="892" spans="1:20" ht="16.5" x14ac:dyDescent="0.25">
      <c r="A892" s="3" t="s">
        <v>20</v>
      </c>
      <c r="B892" s="5"/>
      <c r="C892" s="4"/>
      <c r="D892" s="5"/>
      <c r="E892" s="5"/>
      <c r="F892" s="4"/>
      <c r="G892" s="27"/>
      <c r="H892" s="6"/>
      <c r="I892" s="6"/>
      <c r="J892" s="118"/>
      <c r="K892" s="33"/>
      <c r="L892" s="33"/>
      <c r="M892" s="118"/>
      <c r="N892" s="24"/>
      <c r="O892" s="24"/>
      <c r="P892" s="24"/>
      <c r="Q892" s="24"/>
      <c r="R892" s="24"/>
      <c r="S892" s="24"/>
      <c r="T892" s="21"/>
    </row>
    <row r="893" spans="1:20" ht="16.5" x14ac:dyDescent="0.25">
      <c r="A893" s="8" t="s">
        <v>21</v>
      </c>
      <c r="B893" s="7"/>
      <c r="C893" s="9"/>
      <c r="D893" s="7"/>
      <c r="E893" s="7"/>
      <c r="F893" s="9"/>
      <c r="G893" s="28"/>
      <c r="H893" s="28"/>
      <c r="I893" s="63"/>
      <c r="J893" s="28"/>
      <c r="K893" s="28"/>
      <c r="L893" s="28"/>
      <c r="M893" s="28"/>
      <c r="N893" s="13"/>
      <c r="O893" s="13"/>
      <c r="P893" s="13"/>
      <c r="Q893" s="13"/>
      <c r="R893" s="13"/>
      <c r="S893" s="13"/>
      <c r="T893" s="23"/>
    </row>
    <row r="894" spans="1:20" ht="16.5" x14ac:dyDescent="0.25">
      <c r="A894" s="8" t="s">
        <v>22</v>
      </c>
      <c r="B894" s="7"/>
      <c r="C894" s="9"/>
      <c r="D894" s="7"/>
      <c r="E894" s="7"/>
      <c r="F894" s="9"/>
      <c r="G894" s="28"/>
      <c r="H894" s="10"/>
      <c r="I894" s="64"/>
      <c r="J894" s="119"/>
      <c r="K894" s="34"/>
      <c r="L894" s="34"/>
      <c r="M894" s="119"/>
      <c r="N894" s="13"/>
      <c r="O894" s="13"/>
      <c r="P894" s="13"/>
      <c r="Q894" s="13"/>
      <c r="R894" s="13"/>
      <c r="S894" s="13"/>
      <c r="T894" s="23"/>
    </row>
    <row r="895" spans="1:20" ht="17.25" customHeight="1" x14ac:dyDescent="0.25">
      <c r="A895" s="8" t="s">
        <v>23</v>
      </c>
      <c r="B895" s="7"/>
      <c r="C895" s="9"/>
      <c r="D895" s="7"/>
      <c r="E895" s="7"/>
      <c r="F895" s="163"/>
      <c r="G895" s="28"/>
      <c r="H895" s="10"/>
      <c r="I895" s="64"/>
      <c r="J895" s="119"/>
      <c r="K895" s="34"/>
      <c r="L895" s="34"/>
      <c r="M895" s="119"/>
      <c r="N895" s="13"/>
      <c r="O895" s="13"/>
      <c r="P895" s="13"/>
      <c r="Q895" s="13"/>
      <c r="R895" s="13"/>
      <c r="S895" s="13"/>
      <c r="T895" s="23"/>
    </row>
    <row r="896" spans="1:20" ht="16.5" x14ac:dyDescent="0.25">
      <c r="A896" s="8" t="s">
        <v>1167</v>
      </c>
      <c r="B896" s="7"/>
      <c r="C896" s="9"/>
      <c r="D896" s="7"/>
      <c r="E896" s="7"/>
      <c r="F896" s="9"/>
      <c r="G896" s="32"/>
      <c r="H896" s="32"/>
      <c r="I896" s="62"/>
      <c r="J896" s="32"/>
      <c r="K896" s="34"/>
      <c r="L896" s="34"/>
      <c r="M896" s="120"/>
      <c r="N896" s="13"/>
      <c r="O896" s="13"/>
      <c r="P896" s="13"/>
      <c r="Q896" s="13"/>
      <c r="R896" s="13"/>
      <c r="S896" s="13"/>
      <c r="T896" s="23"/>
    </row>
    <row r="897" spans="1:20" ht="15.75" thickBot="1" x14ac:dyDescent="0.3">
      <c r="A897" s="11"/>
      <c r="B897" s="12"/>
      <c r="C897" s="17"/>
      <c r="D897" s="12"/>
      <c r="E897" s="12"/>
      <c r="F897" s="17"/>
      <c r="G897" s="61"/>
      <c r="H897" s="61"/>
      <c r="I897" s="61"/>
      <c r="J897" s="61"/>
      <c r="K897" s="61"/>
      <c r="L897" s="61"/>
      <c r="M897" s="61"/>
      <c r="N897" s="19"/>
      <c r="O897" s="19"/>
      <c r="P897" s="19"/>
      <c r="Q897" s="19"/>
      <c r="R897" s="19"/>
      <c r="S897" s="19"/>
      <c r="T897" s="20"/>
    </row>
    <row r="898" spans="1:20" ht="18.75" x14ac:dyDescent="0.25">
      <c r="A898" s="25"/>
      <c r="B898" s="18"/>
      <c r="C898" s="24"/>
      <c r="D898" s="18"/>
      <c r="E898" s="18"/>
      <c r="F898" s="30"/>
      <c r="G898" s="31"/>
      <c r="H898" s="112"/>
      <c r="I898" s="31"/>
      <c r="J898" s="112"/>
      <c r="K898" s="35"/>
      <c r="L898" s="35"/>
      <c r="M898" s="121"/>
      <c r="N898" s="18"/>
      <c r="O898" s="24"/>
      <c r="P898" s="26"/>
      <c r="Q898" s="18"/>
      <c r="R898" s="18"/>
      <c r="S898" s="18"/>
      <c r="T898" s="21"/>
    </row>
    <row r="899" spans="1:20" ht="17.25" x14ac:dyDescent="0.3">
      <c r="A899" s="22"/>
      <c r="B899" s="131"/>
      <c r="C899" s="131" t="s">
        <v>27</v>
      </c>
      <c r="D899" s="132"/>
      <c r="E899" s="131"/>
      <c r="F899" s="131" t="s">
        <v>26</v>
      </c>
      <c r="G899" s="133"/>
      <c r="H899" s="134"/>
      <c r="I899" s="131"/>
      <c r="J899" s="135"/>
      <c r="K899" s="136"/>
      <c r="L899" s="136"/>
      <c r="M899" s="181" t="s">
        <v>28</v>
      </c>
      <c r="N899" s="181"/>
      <c r="O899" s="181"/>
      <c r="P899" s="181"/>
      <c r="Q899" s="137"/>
      <c r="R899" s="138"/>
      <c r="S899" s="138"/>
      <c r="T899" s="138"/>
    </row>
    <row r="900" spans="1:20" ht="16.5" x14ac:dyDescent="0.3">
      <c r="A900" s="22"/>
      <c r="B900" s="139"/>
      <c r="C900" s="140"/>
      <c r="D900" s="141"/>
      <c r="E900" s="139"/>
      <c r="F900" s="141"/>
      <c r="G900" s="142"/>
      <c r="H900" s="141"/>
      <c r="I900" s="143"/>
      <c r="J900" s="144"/>
      <c r="K900" s="143"/>
      <c r="L900" s="140"/>
      <c r="M900" s="176"/>
      <c r="N900" s="1"/>
      <c r="O900" s="1"/>
      <c r="P900" s="1"/>
      <c r="Q900" s="137"/>
      <c r="R900" s="138"/>
      <c r="S900" s="138"/>
      <c r="T900" s="138"/>
    </row>
    <row r="901" spans="1:20" ht="16.5" x14ac:dyDescent="0.25">
      <c r="A901" s="22"/>
      <c r="B901" s="139"/>
      <c r="C901" s="140"/>
      <c r="D901" s="141"/>
      <c r="E901" s="139"/>
      <c r="F901" s="141"/>
      <c r="G901" s="142"/>
      <c r="H901" s="141"/>
      <c r="I901" s="143"/>
      <c r="J901" s="144"/>
      <c r="K901" s="143"/>
      <c r="L901" s="140"/>
      <c r="M901" s="176"/>
      <c r="N901" s="1"/>
      <c r="O901" s="1"/>
      <c r="P901" s="1"/>
      <c r="Q901" s="145"/>
      <c r="R901" s="145"/>
      <c r="S901" s="145"/>
      <c r="T901" s="145"/>
    </row>
    <row r="902" spans="1:20" ht="15" customHeight="1" x14ac:dyDescent="0.25">
      <c r="A902" s="22"/>
      <c r="B902" s="139"/>
      <c r="C902" s="140"/>
      <c r="D902" s="146"/>
      <c r="E902" s="147"/>
      <c r="F902" s="146"/>
      <c r="G902" s="148"/>
      <c r="H902" s="149"/>
      <c r="I902" s="146"/>
      <c r="J902" s="150"/>
      <c r="K902" s="151"/>
      <c r="L902" s="152"/>
      <c r="M902" s="152"/>
      <c r="N902" s="152"/>
      <c r="O902" s="152"/>
      <c r="P902" s="153"/>
      <c r="Q902" s="145"/>
      <c r="R902" s="145"/>
      <c r="S902" s="145"/>
      <c r="T902" s="145"/>
    </row>
    <row r="903" spans="1:20" s="1" customFormat="1" ht="15" customHeight="1" x14ac:dyDescent="0.25">
      <c r="A903" s="22"/>
      <c r="B903" s="139"/>
      <c r="C903" s="140"/>
      <c r="D903" s="141"/>
      <c r="E903" s="139"/>
      <c r="F903" s="141"/>
      <c r="G903" s="142"/>
      <c r="H903" s="141"/>
      <c r="I903" s="154"/>
      <c r="J903" s="144"/>
      <c r="K903" s="143"/>
      <c r="Q903" s="155"/>
      <c r="R903" s="145"/>
      <c r="S903" s="145"/>
      <c r="T903" s="145"/>
    </row>
    <row r="904" spans="1:20" s="1" customFormat="1" ht="22.5" customHeight="1" x14ac:dyDescent="0.25">
      <c r="A904" s="22"/>
      <c r="B904" s="139"/>
      <c r="C904" s="140"/>
      <c r="D904" s="141"/>
      <c r="E904" s="141"/>
      <c r="F904" s="141"/>
      <c r="G904" s="141"/>
      <c r="H904" s="154"/>
      <c r="I904" s="141"/>
      <c r="J904" s="156"/>
      <c r="K904" s="143"/>
      <c r="L904" s="143"/>
      <c r="Q904" s="157"/>
      <c r="R904" s="145"/>
      <c r="S904" s="145"/>
      <c r="T904" s="145"/>
    </row>
    <row r="905" spans="1:20" ht="15" customHeight="1" x14ac:dyDescent="0.25">
      <c r="A905" s="22"/>
      <c r="B905" s="139"/>
      <c r="C905" s="140"/>
      <c r="D905" s="141"/>
      <c r="E905" s="141"/>
      <c r="F905" s="141"/>
      <c r="G905" s="141"/>
      <c r="H905" s="141"/>
      <c r="I905" s="141"/>
      <c r="J905" s="156"/>
      <c r="K905" s="143"/>
      <c r="L905" s="143"/>
      <c r="M905" s="1"/>
      <c r="N905" s="1"/>
      <c r="O905" s="1"/>
      <c r="P905" s="1"/>
      <c r="Q905" s="145"/>
      <c r="R905" s="145"/>
      <c r="S905" s="145"/>
      <c r="T905" s="145"/>
    </row>
    <row r="906" spans="1:20" ht="15" customHeight="1" x14ac:dyDescent="0.25">
      <c r="A906" s="14"/>
      <c r="B906" s="158"/>
      <c r="C906" s="158"/>
      <c r="D906" s="158"/>
      <c r="E906" s="140"/>
      <c r="F906" s="140"/>
      <c r="G906" s="140"/>
      <c r="H906" s="140"/>
      <c r="I906" s="159"/>
      <c r="J906" s="158"/>
      <c r="K906" s="158"/>
      <c r="L906" s="158"/>
      <c r="M906" s="158"/>
      <c r="N906" s="158"/>
      <c r="O906" s="158"/>
      <c r="P906" s="38"/>
      <c r="Q906" s="145"/>
      <c r="R906" s="145"/>
      <c r="S906" s="145"/>
      <c r="T906" s="145"/>
    </row>
    <row r="907" spans="1:20" ht="15" customHeight="1" x14ac:dyDescent="0.25">
      <c r="A907" s="14"/>
      <c r="B907" s="145"/>
      <c r="C907" s="157"/>
      <c r="D907" s="157"/>
      <c r="E907" s="157"/>
      <c r="F907" s="160"/>
      <c r="G907" s="164"/>
      <c r="H907" s="164"/>
      <c r="I907" s="165"/>
      <c r="J907" s="166"/>
      <c r="K907" s="167"/>
      <c r="L907" s="168"/>
      <c r="M907" s="167"/>
      <c r="N907" s="167"/>
      <c r="O907" s="162"/>
      <c r="P907" s="161"/>
      <c r="Q907" s="145"/>
      <c r="R907" s="145"/>
      <c r="S907" s="145"/>
      <c r="T907" s="145"/>
    </row>
    <row r="908" spans="1:20" ht="15" customHeight="1" x14ac:dyDescent="0.25">
      <c r="A908" s="14"/>
      <c r="G908" s="169"/>
      <c r="H908" s="170"/>
      <c r="I908" s="169"/>
      <c r="J908" s="170"/>
      <c r="K908" s="169"/>
      <c r="L908" s="169"/>
      <c r="M908" s="170"/>
      <c r="N908" s="171"/>
      <c r="O908" s="43"/>
      <c r="P908" s="43"/>
      <c r="Q908" s="43"/>
      <c r="R908" s="43"/>
      <c r="S908" s="43"/>
    </row>
    <row r="909" spans="1:20" ht="15.75" customHeight="1" x14ac:dyDescent="0.25">
      <c r="G909" s="14"/>
      <c r="H909" s="36"/>
      <c r="I909" s="14"/>
      <c r="J909" s="36"/>
      <c r="K909" s="14"/>
      <c r="L909" s="14"/>
      <c r="M909" s="36"/>
      <c r="N909" s="14"/>
    </row>
    <row r="910" spans="1:20" x14ac:dyDescent="0.25">
      <c r="G910" s="14"/>
      <c r="H910" s="36"/>
      <c r="I910" s="14"/>
      <c r="J910" s="36"/>
      <c r="K910" s="14"/>
      <c r="L910" s="14"/>
      <c r="M910" s="36"/>
      <c r="N910" s="14"/>
    </row>
  </sheetData>
  <sortState ref="B1424:T1438">
    <sortCondition ref="D1343:D1354"/>
  </sortState>
  <mergeCells count="25">
    <mergeCell ref="O899:P899"/>
    <mergeCell ref="M899:N899"/>
    <mergeCell ref="S3:S5"/>
    <mergeCell ref="A3:A5"/>
    <mergeCell ref="C3:C5"/>
    <mergeCell ref="L4:L5"/>
    <mergeCell ref="M4:N4"/>
    <mergeCell ref="O4:O5"/>
    <mergeCell ref="P4:P5"/>
    <mergeCell ref="Q4:Q5"/>
    <mergeCell ref="A1:T1"/>
    <mergeCell ref="A2:T2"/>
    <mergeCell ref="B890:E890"/>
    <mergeCell ref="B3:B5"/>
    <mergeCell ref="D3:D5"/>
    <mergeCell ref="E3:E5"/>
    <mergeCell ref="F3:F5"/>
    <mergeCell ref="G3:G5"/>
    <mergeCell ref="H3:H5"/>
    <mergeCell ref="I3:I5"/>
    <mergeCell ref="J3:P3"/>
    <mergeCell ref="Q3:R3"/>
    <mergeCell ref="T3:T5"/>
    <mergeCell ref="J4:K4"/>
    <mergeCell ref="R4:R5"/>
  </mergeCells>
  <phoneticPr fontId="21" type="noConversion"/>
  <conditionalFormatting sqref="B3:C3 B4:B5">
    <cfRule type="duplicateValues" dxfId="14" priority="282" stopIfTrue="1"/>
    <cfRule type="duplicateValues" dxfId="13" priority="283" stopIfTrue="1"/>
  </conditionalFormatting>
  <conditionalFormatting sqref="B188">
    <cfRule type="duplicateValues" dxfId="12" priority="13"/>
  </conditionalFormatting>
  <conditionalFormatting sqref="B189:B203">
    <cfRule type="duplicateValues" dxfId="11" priority="12"/>
  </conditionalFormatting>
  <conditionalFormatting sqref="B215:B216 B208 C217">
    <cfRule type="duplicateValues" dxfId="10" priority="11"/>
  </conditionalFormatting>
  <conditionalFormatting sqref="B222:C222">
    <cfRule type="duplicateValues" dxfId="9" priority="9"/>
  </conditionalFormatting>
  <conditionalFormatting sqref="B222:C222">
    <cfRule type="duplicateValues" dxfId="8" priority="10"/>
  </conditionalFormatting>
  <conditionalFormatting sqref="D907:I907">
    <cfRule type="duplicateValues" dxfId="7" priority="5"/>
  </conditionalFormatting>
  <conditionalFormatting sqref="Q904">
    <cfRule type="duplicateValues" dxfId="6" priority="4"/>
  </conditionalFormatting>
  <conditionalFormatting sqref="Q899:Q900">
    <cfRule type="duplicateValues" dxfId="5" priority="3"/>
  </conditionalFormatting>
  <conditionalFormatting sqref="B907">
    <cfRule type="duplicateValues" dxfId="4" priority="6"/>
  </conditionalFormatting>
  <conditionalFormatting sqref="B907">
    <cfRule type="duplicateValues" dxfId="3" priority="7"/>
  </conditionalFormatting>
  <conditionalFormatting sqref="C907">
    <cfRule type="duplicateValues" dxfId="2" priority="8"/>
  </conditionalFormatting>
  <conditionalFormatting sqref="D904:D905">
    <cfRule type="duplicateValues" dxfId="1" priority="1" stopIfTrue="1"/>
    <cfRule type="duplicateValues" dxfId="0" priority="2" stopIfTrue="1"/>
  </conditionalFormatting>
  <printOptions horizontalCentered="1"/>
  <pageMargins left="0" right="0" top="0.5" bottom="0.25" header="0" footer="0"/>
  <pageSetup paperSize="5" scale="38" fitToHeight="0" orientation="landscape" r:id="rId1"/>
  <rowBreaks count="8" manualBreakCount="8">
    <brk id="83" max="19" man="1"/>
    <brk id="183" max="19" man="1"/>
    <brk id="283" max="19" man="1"/>
    <brk id="383" max="19" man="1"/>
    <brk id="483" max="19" man="1"/>
    <brk id="583" max="19" man="1"/>
    <brk id="783" max="19" man="1"/>
    <brk id="880" max="19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MT EMPLEADOS FIJOS NOV.2022</vt:lpstr>
      <vt:lpstr>Hoja1</vt:lpstr>
      <vt:lpstr>'MT EMPLEADOS FIJOS NOV.2022'!Área_de_impresión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Elisamuel ER.Ramirez</dc:creator>
  <cp:lastModifiedBy>Ada Ysabel Valenzuela Guerrero</cp:lastModifiedBy>
  <cp:lastPrinted>2022-12-07T00:30:58Z</cp:lastPrinted>
  <dcterms:created xsi:type="dcterms:W3CDTF">2018-09-18T20:01:26Z</dcterms:created>
  <dcterms:modified xsi:type="dcterms:W3CDTF">2022-12-07T13:20:51Z</dcterms:modified>
</cp:coreProperties>
</file>